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9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Куз.ДШИ</t>
        </r>
      </text>
    </comment>
    <comment ref="H8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Куз.ДШИ</t>
        </r>
      </text>
    </comment>
    <comment ref="H9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ДШИ ВСЕВ.</t>
        </r>
      </text>
    </comment>
    <comment ref="H8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ДШИ Глин.</t>
        </r>
      </text>
    </comment>
    <comment ref="H8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ДШИ ГЛИНКИ</t>
        </r>
      </text>
    </comment>
    <comment ref="H8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ДЩИ Глинка</t>
        </r>
      </text>
    </comment>
    <comment ref="H8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ДШИ Всев.</t>
        </r>
      </text>
    </comment>
    <comment ref="M9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Куз.ДШИ</t>
        </r>
      </text>
    </comment>
    <comment ref="M9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ДШИ ВСЕВ.</t>
        </r>
      </text>
    </comment>
    <comment ref="H9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ДШИ  Глинка</t>
        </r>
      </text>
    </comment>
    <comment ref="M9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ДШИ  Глинка</t>
        </r>
      </text>
    </comment>
    <comment ref="H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Агалат ДШИ</t>
        </r>
      </text>
    </comment>
    <comment ref="H88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Серт.ДШИ</t>
        </r>
      </text>
    </comment>
    <comment ref="H8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ДШИ Глинки</t>
        </r>
      </text>
    </comment>
    <comment ref="M8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ДШИ Всев.</t>
        </r>
      </text>
    </comment>
  </commentList>
</comments>
</file>

<file path=xl/sharedStrings.xml><?xml version="1.0" encoding="utf-8"?>
<sst xmlns="http://schemas.openxmlformats.org/spreadsheetml/2006/main" count="271" uniqueCount="227">
  <si>
    <t>О Т Ч Е Т</t>
  </si>
  <si>
    <t>Муниципальное образование «Всеволожский муниципальный район» Ленинградской области</t>
  </si>
  <si>
    <t>Областной бюджет</t>
  </si>
  <si>
    <t>Местный бюджет</t>
  </si>
  <si>
    <t>Всего</t>
  </si>
  <si>
    <t xml:space="preserve">   в том числе   </t>
  </si>
  <si>
    <t xml:space="preserve">контрагент </t>
  </si>
  <si>
    <t>Остаток средств</t>
  </si>
  <si>
    <t>Создание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</si>
  <si>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ИП Юрчак Светлана Витальевна</t>
  </si>
  <si>
    <t>Укрепление материально-технической базы муниципальных учреждений дополнительного образования детей в сфере культуры и искусства</t>
  </si>
  <si>
    <t>Индивидуальный предприниматель Тимофеев Игорь Михайлович</t>
  </si>
  <si>
    <t>Приобретение синтезатора по дог ИП0000114198 от 10.03.2016, сч 11419 от 10.03.2016. НДС не облагается.</t>
  </si>
  <si>
    <t>ООО "Музыкант"</t>
  </si>
  <si>
    <t>ИП Скоркина Лариса Александровна</t>
  </si>
  <si>
    <t>Оплата за баяны, дог №6/16 от 06.06.2016г.</t>
  </si>
  <si>
    <t>Общество с ограниченной ответственностью "Музыкант"</t>
  </si>
  <si>
    <t xml:space="preserve">Стеллажи металлические .Дог.992-16от 03.06.16г. </t>
  </si>
  <si>
    <t>ООО"ТД Блик"</t>
  </si>
  <si>
    <t xml:space="preserve">Приобретение аккордеонов.Дог.12/16 от 03.06.16г. </t>
  </si>
  <si>
    <t xml:space="preserve">Мольберты ученические Дог.114-Н от 06.06.16г. </t>
  </si>
  <si>
    <t>Приобретение (изготовление) сценических костюмов для детских коллективов самодеятельного народного творчества</t>
  </si>
  <si>
    <t>ООО "ААА"</t>
  </si>
  <si>
    <t>Оплата за рубашки концертные, дог №28 от 23.06.2016</t>
  </si>
  <si>
    <t>Наименование мероприятия</t>
  </si>
  <si>
    <t>областной  бюджет</t>
  </si>
  <si>
    <t>предмет, номер и дата договора</t>
  </si>
  <si>
    <t xml:space="preserve">сумма договора </t>
  </si>
  <si>
    <t>местный бюджет</t>
  </si>
  <si>
    <t>Получено  субсидий в 2016 году (областной бюджет)</t>
  </si>
  <si>
    <t>итого по мероприятию</t>
  </si>
  <si>
    <t>ВСЕГО РАСХОДОВ</t>
  </si>
  <si>
    <t xml:space="preserve">об использовании субсидии из областного бюджета Ленинградской области  на проведение мероприятий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
государственной программы "Развитие культуры в Ленинградской области"
</t>
  </si>
  <si>
    <t>Индивидуальный предприниматель Курило Оксана Семеновна</t>
  </si>
  <si>
    <t>приобретение и изготовление сценических костюмов. Дог. №79 от 24.05.2016г.</t>
  </si>
  <si>
    <t>ООО Классика Петербурга</t>
  </si>
  <si>
    <t>приобретение музыкальных инструментов (укрепление материально-технической базы). Дог. № 6/16 от 06.06.2016г.</t>
  </si>
  <si>
    <t>Перечислено учреждениям</t>
  </si>
  <si>
    <t>Остаток средств субсидии по бюджету</t>
  </si>
  <si>
    <t>Предусмотрено средств в 2016 году  (руб.)</t>
  </si>
  <si>
    <t>Расходы  учреждений (руб.)</t>
  </si>
  <si>
    <t>оплата по договору</t>
  </si>
  <si>
    <t>ЗАО "ШОУ-СЕРВИС"</t>
  </si>
  <si>
    <t>Приобретение гуслей, договор № 1/03-06 от 03.06.2016 года</t>
  </si>
  <si>
    <t>Приобретение синтезатора по дог ИП000011419 от 30.03.2016 года</t>
  </si>
  <si>
    <t>приобретение музыкальных инструментов (укрепление материально-технической базы). Дог. №  55 от 01.06.2016 года</t>
  </si>
  <si>
    <t>ООО "АНИМА ПРОФИ"</t>
  </si>
  <si>
    <t>Поставка сувенирной продукции - договор № АП/2016-04-07-004 от 13.04.2016</t>
  </si>
  <si>
    <t>ООО "ПОБЕДА Групп"</t>
  </si>
  <si>
    <t>Аренда оборудования - договор № 0804-Г от 08.04.2016</t>
  </si>
  <si>
    <t>ООО "Леноблреклама"</t>
  </si>
  <si>
    <t>ООО "ОРИМИ ТРЭЙД"</t>
  </si>
  <si>
    <t>Поставка подарков (чай) - договор № 0706 от 07.06.2016</t>
  </si>
  <si>
    <t>Авансовый отчет № 103 от 09.06.16. ООО "Метро Кэш энд Керри"</t>
  </si>
  <si>
    <t>Поставка подарков (конфеты) - чек № 00049 от 08.06.2016</t>
  </si>
  <si>
    <t>ИП Алейникова Марина Юрьевна</t>
  </si>
  <si>
    <t>Выступление музыкального ансамбля "Жили-Были" - договор № 36 от 01.06.2016</t>
  </si>
  <si>
    <t>ООО "Агентство "Стиль Праздника"</t>
  </si>
  <si>
    <t>Услуг  по звукотехническому и мультимедийному сопровождению (озвучиванию) марафона - договор № 09/06-16 от 09.06.2016</t>
  </si>
  <si>
    <t>Транспортные услуги - разовый договор от 14.06.2016</t>
  </si>
  <si>
    <t>Транспортные услуги - разовый договор от 15.06.2016</t>
  </si>
  <si>
    <t>Ип Дробышев Алексей Владиславович</t>
  </si>
  <si>
    <t>ИП Шевченко Марианна Борисовна</t>
  </si>
  <si>
    <t>Поставка подарочных пакетов - договор № 73 от 13.06.2016</t>
  </si>
  <si>
    <t>Аренда оборудования - договор № 0706-А от 07.06.2016</t>
  </si>
  <si>
    <t>ООО "ГородОК"</t>
  </si>
  <si>
    <t>Организация и проведение выступления группы "Славянский хит" 25.06.16.- договор № 31 от 24.06.2016</t>
  </si>
  <si>
    <t>Организация и проведение  концертного выступления оркестра "Ладожский бриз" 18.06.16. - договор № 39 от 06.06.2016</t>
  </si>
  <si>
    <t>ООО "ТК "Биоэкология"</t>
  </si>
  <si>
    <t>Аренда биотуалетов - договор № ТКД-72 от 06.04.2016</t>
  </si>
  <si>
    <t>Транспортные услуги - разовый договор от 21.04.2016</t>
  </si>
  <si>
    <t>ИП Полтавченко Надежда Борисовна</t>
  </si>
  <si>
    <t>Организация и проведение концертного выступления коллектива "Самовар" - договор № 18 от 21.04.2016</t>
  </si>
  <si>
    <t>АМУ "КДЦ "Южный"</t>
  </si>
  <si>
    <t>Организация питания участников мероприятия - счет-заявление от 23.04.2016</t>
  </si>
  <si>
    <t>Авансовый отчет Гладких С.В. (ИП Арсеньева Анна Геннадьевна)</t>
  </si>
  <si>
    <t>Поставка березового сока - чек № 005 от 21.04.2016</t>
  </si>
  <si>
    <t>Авансовый отчет Гладких С.В. (ИП Микеев А.И.)</t>
  </si>
  <si>
    <t>Поставка березового сока - чек № 3 от 21.04.2016</t>
  </si>
  <si>
    <t>Пивоварова Валентина Константиновна (на руки + налоги)</t>
  </si>
  <si>
    <t>Поэтическая обработка текста для сценария - договор № 54 от 18.04.2016</t>
  </si>
  <si>
    <t>Изготовление баннера 5*3м. - договор № 37/16-р от 01.04.2016</t>
  </si>
  <si>
    <t>Ававнсовый отчет Богдашова С.Г. (ООО "Метро Кэш энд Керри")</t>
  </si>
  <si>
    <t>Приобретение одноразовых стаканов - чек № 00057 от 19.04.2016</t>
  </si>
  <si>
    <t>Всеволожское Потребительское Общество</t>
  </si>
  <si>
    <t>Продукты питания,одноразовая посуда для полевой кухни - договор 21 от 12.04.2016</t>
  </si>
  <si>
    <t>ИП Николаев Дмитрий Леонидович</t>
  </si>
  <si>
    <t>Приобретение сувениров (часы) - договор № 06/04-2016 от 06.04.2016</t>
  </si>
  <si>
    <t>ООО "Капли дождя"</t>
  </si>
  <si>
    <t>Печать дипломов, благодарностей, афиш - договор № 207-16 от 18.04.16.</t>
  </si>
  <si>
    <t>ООО "Флагман"</t>
  </si>
  <si>
    <t>Изготовление баннеров - договор № 2 от 19.04.2016</t>
  </si>
  <si>
    <t>Дмитриева Наталья Павловна (2000,00-на руки, 922,03-налоги)</t>
  </si>
  <si>
    <t>Работа дизайнера - разработка дизайн-макетов дипломо, благодарностей, логотипа фестиваля и рекламного стенда - договор № 50 от 07.04.2016</t>
  </si>
  <si>
    <t>Василенко Валерий Сергеевич (3000,00-на руки+1382,41-налоги)</t>
  </si>
  <si>
    <t>Работа повара в условиях полевой кухни - договор № 51 от 11.04.2016</t>
  </si>
  <si>
    <t>Транспортные услуги - разовый договор от 04.05.2016</t>
  </si>
  <si>
    <t>Коновалова Марина Михайловна(3000,00-на руки+1382,41-налоги)</t>
  </si>
  <si>
    <t>Работа в составе жюри фестиваля - договор № 47 от 06.04.2016</t>
  </si>
  <si>
    <t>Лаштабег Марина Витальевна (3000,00-на руки+ 1382,41)</t>
  </si>
  <si>
    <t>Работа в составе жюри фестиваля - договор № 48 от 06.04.2016</t>
  </si>
  <si>
    <t>Попушина Татьяна Николаевна( 3000,00-на руки+1382,41)</t>
  </si>
  <si>
    <t>Работа в составе жюри фестиваля - договор № 49 от 06.04.2016</t>
  </si>
  <si>
    <t>ИП Кузнецова Ольга Александровна</t>
  </si>
  <si>
    <t>Оформление воздушными шарами фестиваля - договор № 20-04/16 от 20.04.2016</t>
  </si>
  <si>
    <t>Изготовление эмблемы для оформление сцены 1,9*1,9 - договор № 41/16-р от 06.04.2016</t>
  </si>
  <si>
    <t>ООО "Лаборатория изменений"</t>
  </si>
  <si>
    <t>Озвучивание фестиваля - договор № 25-04/16 от 05.04.2016</t>
  </si>
  <si>
    <t>Продукты питания,одноразовая посуда для полевой кухни на 18.06.16 - договор 32 от 08.06.2016</t>
  </si>
  <si>
    <t>Продукты питания, одноразовая посуда для полевой кухни на 25.06.16. - договор № 33 от 10.06.2016</t>
  </si>
  <si>
    <t>ООО "ВЕЛКОМ"</t>
  </si>
  <si>
    <t>Изготовление венков, лент траурных для возложения - договор № 23/Р от 03.06.2016</t>
  </si>
  <si>
    <t>Приобретение цветов (гвоздики) для возложения - договор № 15 от 01.03.2016</t>
  </si>
  <si>
    <t>Лозовская Снежана Робертовна (5000,00-на руки+2324,44)</t>
  </si>
  <si>
    <t>Работа ведещего на проведении фестиваля 25.06.16 - договор № 118 от 08.06.2016</t>
  </si>
  <si>
    <t>Виноградова Галина Николаевна (5000,00-на руки+2324,44)</t>
  </si>
  <si>
    <t>Работа ведещего на проведении фестиваля 25.06.16- договор № 116 от 08.06.2016</t>
  </si>
  <si>
    <t>Панкратов Александр Васильевич(5000,00-на руки+ 2324,44)</t>
  </si>
  <si>
    <t>Работа звукорежиссера на проведении марафона 25.06.2016</t>
  </si>
  <si>
    <t>Серебренникова Татьяна Алексеевна (5000,00-на руки+2324,44)</t>
  </si>
  <si>
    <t>Работа ведущего на проведении фестиваля 18.06.2016</t>
  </si>
  <si>
    <t>ГБУЗ "Всеволожская КМБ"</t>
  </si>
  <si>
    <t>Дежурство мед. работника на проведении фестиваля 18.06.16. - договор № 031/2016 от 11.01.2016</t>
  </si>
  <si>
    <t>Василенко Валерий Сергеевич (10000,00-на руки + 4610,15)</t>
  </si>
  <si>
    <t>Работа повара в условиях полевой кухни 18.06.16. - договор № 119 от 08.06.2016</t>
  </si>
  <si>
    <t>Аренда биотуалетов для проведения марафона 18.06.16. - договор № ТКД-164 от 01.06.16</t>
  </si>
  <si>
    <t>Аренда биотуалетов для проведения марафона 18.06.16. - договор № ТКД-160 от 01.06.16.</t>
  </si>
  <si>
    <t>ГБУЗ ЛО "Всеволожская КМБ"ГБУЗ ЛО "Токсовская РБ"</t>
  </si>
  <si>
    <t>Дежурство мед. работника на проведении фестиваля 25.06.16. - договор № 90/16 от 22.06.2016</t>
  </si>
  <si>
    <t>Оформление воздушными шарами фестиваля 18.06.16. - договор № 16А-06/16 от 16.06.16</t>
  </si>
  <si>
    <t>Транспортные услуги 25.06.16. - договор № Разовый договор б/н от 20.06.16</t>
  </si>
  <si>
    <t>Оформление воздушными шарами фестиваля 25.06.16. - договор № 22А-06/16 от 22.06.16</t>
  </si>
  <si>
    <t>Ав отчет Исаева Е.Н.(чек 1058,50+чек 76,00+чек 1229,20)</t>
  </si>
  <si>
    <t>Приобретение хоз. Товаров для проведения фестиваля - чек № 042680, 044983, 044982 от 16.06.2016</t>
  </si>
  <si>
    <t>Печать дипломов, приглашений для вручения на проведении марафона 18.06.16. - договор № 72/16-р от 09.06.16.</t>
  </si>
  <si>
    <t>Печать дипломов, приглашений , афиш для проведения марафона 25.06.16 - договор № 73/16-р от 09.06.16.</t>
  </si>
  <si>
    <t>Печать дипломов, грамот, приглашений - договор № 72/16-р от 09.06.2016</t>
  </si>
  <si>
    <t>ИП Ширяева Мария Владимировна</t>
  </si>
  <si>
    <t>Приобретение народных костюмов Дог.119 от 15.09.16.</t>
  </si>
  <si>
    <t>ООО "Зона звука"</t>
  </si>
  <si>
    <t>Приобретение музыкальных инструментов Дог.1596 от 09.06.16</t>
  </si>
  <si>
    <t>ООО Яркий Город</t>
  </si>
  <si>
    <t>ИП Гайнутдинова Рамзия Минигадиевна</t>
  </si>
  <si>
    <t xml:space="preserve">Сувениры. Договор № 010 от 12.12.2016г. </t>
  </si>
  <si>
    <t>Индивидуальный предприниматель Юрчак Светлана Витальевна</t>
  </si>
  <si>
    <t>Транспортные услуги - разовый договор от 11.11.16.</t>
  </si>
  <si>
    <t xml:space="preserve">Сувениры. Договор № 001 от 01.11.2016г. </t>
  </si>
  <si>
    <t>ООО "Медный Всадник"</t>
  </si>
  <si>
    <t>Подарки - книги для вручения участникам конкурса - договор № 2/08/12 от 08.12.16</t>
  </si>
  <si>
    <t>ГБУК ЛО Оркестр Метелица</t>
  </si>
  <si>
    <t>концертное выступление. Договор № 36 от  07.11.2016г.</t>
  </si>
  <si>
    <t>ип Шевченко М.Б.</t>
  </si>
  <si>
    <t>гвоздики для возложения. Договор № 116 от 16.11.16.</t>
  </si>
  <si>
    <t>Всеволожское потребительское общество</t>
  </si>
  <si>
    <t xml:space="preserve">продукты и разовая посуда для полевой кухни. Договор № 57 от 31.10.16, № 60 от 15.11.16 </t>
  </si>
  <si>
    <t>Сувениры . Договор № 005 от 09.11.16.</t>
  </si>
  <si>
    <t>Транспортные услуги  - договор № Разовый договор б/н от 18.11.16</t>
  </si>
  <si>
    <t>авансовый отчет №213 от 14.11.16</t>
  </si>
  <si>
    <t xml:space="preserve">Подарки </t>
  </si>
  <si>
    <t>озвучивание митинга. Длглвор №16-11/16 от 16.11.16.</t>
  </si>
  <si>
    <t>ИП Кузнецова О.А.</t>
  </si>
  <si>
    <t xml:space="preserve">оформление воздушными шарами.Договор №16 А-11/16  от 16.11.16 </t>
  </si>
  <si>
    <t>ООО Городок</t>
  </si>
  <si>
    <t>выступление цирковых артистов. Договор №63 от 09.12.16.</t>
  </si>
  <si>
    <t xml:space="preserve">ИП Чернигов Д.Ю. </t>
  </si>
  <si>
    <t>выступление артистов. Договор №13/12/16-01 от 13.12.16.</t>
  </si>
  <si>
    <t>авансовый отчет №250 от 15.12.16</t>
  </si>
  <si>
    <t>Новогодние подарки</t>
  </si>
  <si>
    <t>ИП Павлов И.С.</t>
  </si>
  <si>
    <t>анимационная программа для детей.Договор №16-12-16 от 06.12.12</t>
  </si>
  <si>
    <t>ООО Медный всадник</t>
  </si>
  <si>
    <t>подарки Догово №2 /08/12 от 08.12.16</t>
  </si>
  <si>
    <t>ООО "МАЭСТРО"</t>
  </si>
  <si>
    <t>Оплата за аккордеон,баян и гитару по Дог №4 от 19.09.2016г.</t>
  </si>
  <si>
    <t>Приобретение гармони и балалайки Дог.25/16 от 30.11.16г.</t>
  </si>
  <si>
    <t>ООО "Комус-Петербург"</t>
  </si>
  <si>
    <t>Приобретение муз.центра, телевизора Договор 21/ОСС/37718 от 29.02.12г.</t>
  </si>
  <si>
    <r>
      <t xml:space="preserve">на   </t>
    </r>
    <r>
      <rPr>
        <u val="single"/>
        <sz val="14"/>
        <color indexed="8"/>
        <rFont val="Times New Roman"/>
        <family val="1"/>
      </rPr>
      <t>01.01.2017</t>
    </r>
    <r>
      <rPr>
        <sz val="14"/>
        <color indexed="8"/>
        <rFont val="Times New Roman"/>
        <family val="1"/>
      </rPr>
      <t xml:space="preserve"> г.</t>
    </r>
  </si>
  <si>
    <t>Закрытое акционерное общество  "ШОУ-СЕРВИС"</t>
  </si>
  <si>
    <t xml:space="preserve">Оплата за гусли звончатые Дог.1/03-06 от 03.06.16г. </t>
  </si>
  <si>
    <t>ЛО ГБУК «Драматический театр на Васильевском»</t>
  </si>
  <si>
    <t>Показ спектакля «Спасти камер-юнкера Пушкина» №17/03/16-02 от 17.03.16</t>
  </si>
  <si>
    <t>ГБУК Лен.обл. Драматический театр «На Литейном»</t>
  </si>
  <si>
    <t>Показ спектакля «Игра в джин» №06 от 21.03.16</t>
  </si>
  <si>
    <t>ЛОГБУК Драматический театр «Комедианты»</t>
  </si>
  <si>
    <t>Показ спектакля «В день свадьбы» №22 от 16.03.16</t>
  </si>
  <si>
    <t>Молодежный театр Лен.обл. Театральная компания «Ковчег»</t>
  </si>
  <si>
    <t>Показ спектакля «Последний срок» №21 от 01.04.156</t>
  </si>
  <si>
    <t>ИП Орехова А.В.</t>
  </si>
  <si>
    <t>Организация пассажирских перевозок №17 от 01.04.16</t>
  </si>
  <si>
    <t>ООО «Гриф»</t>
  </si>
  <si>
    <t>Работы рекламного характера                     (печать плакатов, приглашений, афиш, евробуклетов, баннера,  стикера, разработка дизайн-макета) №21/16-р от 20.03.16</t>
  </si>
  <si>
    <t>АНО СПб театр пластики рук «Хэндмэйд»</t>
  </si>
  <si>
    <t>Показ спектакля «Дюймовочка» №19 от 04.04.16</t>
  </si>
  <si>
    <t>ЛОГБУК Театр «Комедианты»</t>
  </si>
  <si>
    <t>Билеты на спектакль «Марлен, рожденная для любви» №11  от 16.03.16</t>
  </si>
  <si>
    <t>Билеты на спектакль  «Чисто семейное дело» №17/03/16-01 от 17.03.16</t>
  </si>
  <si>
    <t>Билеты на спектакль «Апельсины из Марокко» №46-2016 от 21.03.16</t>
  </si>
  <si>
    <t>ИП Шевченко</t>
  </si>
  <si>
    <t>Цветочная продукция №20 от 01.04.16</t>
  </si>
  <si>
    <t>ООО «ТДО»</t>
  </si>
  <si>
    <t>Организация и проведение творческого вечера артиста театра и кино В.Смехова №10 от 09.03.16</t>
  </si>
  <si>
    <t>ЛО ГБУК театр драмы и кукол «Святая крепость»</t>
  </si>
  <si>
    <t>Показ детского спектакля «Жуча» №18 от 05.04.16</t>
  </si>
  <si>
    <t>ООО «ГородОК»</t>
  </si>
  <si>
    <t>Организация и проведение балета для детей по сказке бр.Гримм «Белоснежка и семь гномов» театра балета «Хореографические миниатюры» №14 от 01.04.16</t>
  </si>
  <si>
    <t>ООО «Молодежный театр «Маска»</t>
  </si>
  <si>
    <t>Организация театрализованного представления на открытии фестиваля №04-04 от 04.04.16</t>
  </si>
  <si>
    <t>ООО «Артанс СПб»</t>
  </si>
  <si>
    <t>Сувенирные изделия (планшет в футляре ) № б/н от 15.03.16</t>
  </si>
  <si>
    <t>ООО "Полиатлон ЭКИП"</t>
  </si>
  <si>
    <t xml:space="preserve"> оказания услуг по организации и проведению мероприятия</t>
  </si>
  <si>
    <t>ООО Велком</t>
  </si>
  <si>
    <t>венки ретуальные для возложения к памятникам. Договор № 30-Р ОТ 14.11.16</t>
  </si>
  <si>
    <t>ООО "Жак Саунд"</t>
  </si>
  <si>
    <t>Услуги по технич. Обеспечению дог.ЖК-КДК от 16.11.2016 года</t>
  </si>
  <si>
    <t>ООО "Гриф№</t>
  </si>
  <si>
    <t>Печать флаеров дог. 127/16-р от 05.12.2016 года</t>
  </si>
  <si>
    <t>ООО "ПТК"</t>
  </si>
  <si>
    <t>Изготовление и размещение рекламы дог. № 432/2016 - разд. От 14.11.2016 года</t>
  </si>
  <si>
    <t>ООО "Полиант ЭКИП"</t>
  </si>
  <si>
    <t xml:space="preserve">Услуги по организации и проведению мероприятий дог. № 18/11 от 10.11.2016 года </t>
  </si>
  <si>
    <t xml:space="preserve">Глава администрации   </t>
  </si>
  <si>
    <t>А.А. Низовский</t>
  </si>
  <si>
    <t>Председатель комитета финансов</t>
  </si>
  <si>
    <t>А.Г. Попова</t>
  </si>
  <si>
    <t>Исполнитель: Калинина Т.Б. (8-81370-44-756)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</si>
</sst>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.00_р_.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0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 indent="15"/>
    </xf>
    <xf numFmtId="0" fontId="54" fillId="2" borderId="10" xfId="0" applyFont="1" applyFill="1" applyBorder="1" applyAlignment="1">
      <alignment vertical="top" wrapText="1"/>
    </xf>
    <xf numFmtId="164" fontId="55" fillId="0" borderId="10" xfId="0" applyNumberFormat="1" applyFont="1" applyBorder="1" applyAlignment="1">
      <alignment horizontal="center" vertical="top" wrapText="1"/>
    </xf>
    <xf numFmtId="164" fontId="55" fillId="2" borderId="10" xfId="0" applyNumberFormat="1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6" fillId="33" borderId="10" xfId="0" applyFont="1" applyFill="1" applyBorder="1" applyAlignment="1">
      <alignment vertical="top" wrapText="1"/>
    </xf>
    <xf numFmtId="164" fontId="57" fillId="33" borderId="10" xfId="0" applyNumberFormat="1" applyFont="1" applyFill="1" applyBorder="1" applyAlignment="1">
      <alignment horizontal="center" vertical="top" wrapText="1"/>
    </xf>
    <xf numFmtId="164" fontId="55" fillId="34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164" fontId="7" fillId="34" borderId="10" xfId="0" applyNumberFormat="1" applyFont="1" applyFill="1" applyBorder="1" applyAlignment="1">
      <alignment horizontal="center" vertical="top" wrapText="1"/>
    </xf>
    <xf numFmtId="49" fontId="9" fillId="34" borderId="10" xfId="53" applyNumberFormat="1" applyFont="1" applyFill="1" applyBorder="1" applyAlignment="1" applyProtection="1">
      <alignment horizontal="center" vertical="center" wrapText="1"/>
      <protection/>
    </xf>
    <xf numFmtId="164" fontId="58" fillId="34" borderId="10" xfId="0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 indent="14"/>
    </xf>
    <xf numFmtId="0" fontId="59" fillId="0" borderId="0" xfId="0" applyFont="1" applyAlignment="1">
      <alignment/>
    </xf>
    <xf numFmtId="0" fontId="54" fillId="34" borderId="10" xfId="0" applyFont="1" applyFill="1" applyBorder="1" applyAlignment="1">
      <alignment vertical="top" wrapText="1"/>
    </xf>
    <xf numFmtId="0" fontId="54" fillId="34" borderId="0" xfId="0" applyFont="1" applyFill="1" applyAlignment="1">
      <alignment vertical="top" wrapText="1"/>
    </xf>
    <xf numFmtId="4" fontId="55" fillId="34" borderId="10" xfId="0" applyNumberFormat="1" applyFont="1" applyFill="1" applyBorder="1" applyAlignment="1">
      <alignment horizontal="center" vertical="top"/>
    </xf>
    <xf numFmtId="0" fontId="55" fillId="34" borderId="10" xfId="0" applyFont="1" applyFill="1" applyBorder="1" applyAlignment="1">
      <alignment horizontal="center" vertical="top"/>
    </xf>
    <xf numFmtId="0" fontId="60" fillId="34" borderId="10" xfId="0" applyFont="1" applyFill="1" applyBorder="1" applyAlignment="1">
      <alignment horizontal="center" vertical="top" wrapText="1"/>
    </xf>
    <xf numFmtId="49" fontId="61" fillId="34" borderId="10" xfId="53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164" fontId="5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49" fontId="9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5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164" fontId="12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4" fontId="12" fillId="34" borderId="10" xfId="0" applyNumberFormat="1" applyFont="1" applyFill="1" applyBorder="1" applyAlignment="1">
      <alignment vertical="center"/>
    </xf>
    <xf numFmtId="166" fontId="8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top" wrapText="1"/>
    </xf>
    <xf numFmtId="164" fontId="8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ап. ремон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zoomScalePageLayoutView="0" workbookViewId="0" topLeftCell="A1">
      <selection activeCell="H103" sqref="H103"/>
    </sheetView>
  </sheetViews>
  <sheetFormatPr defaultColWidth="9.140625" defaultRowHeight="15"/>
  <cols>
    <col min="1" max="1" width="15.00390625" style="0" customWidth="1"/>
    <col min="2" max="2" width="13.8515625" style="0" customWidth="1"/>
    <col min="3" max="3" width="14.140625" style="0" customWidth="1"/>
    <col min="4" max="4" width="11.421875" style="0" customWidth="1"/>
    <col min="5" max="7" width="11.28125" style="0" customWidth="1"/>
    <col min="8" max="8" width="19.7109375" style="0" customWidth="1"/>
    <col min="9" max="9" width="23.00390625" style="0" customWidth="1"/>
    <col min="10" max="11" width="11.00390625" style="0" customWidth="1"/>
    <col min="12" max="12" width="11.421875" style="0" customWidth="1"/>
    <col min="13" max="13" width="23.28125" style="0" customWidth="1"/>
    <col min="14" max="14" width="23.421875" style="0" customWidth="1"/>
    <col min="15" max="16" width="11.28125" style="0" customWidth="1"/>
    <col min="17" max="17" width="12.28125" style="0" customWidth="1"/>
  </cols>
  <sheetData>
    <row r="1" spans="1:17" ht="18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88.5" customHeight="1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8.75">
      <c r="A3" s="44" t="s">
        <v>177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8.7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ht="18.75">
      <c r="A5" s="2"/>
    </row>
    <row r="6" spans="1:17" ht="24" customHeight="1">
      <c r="A6" s="40" t="s">
        <v>24</v>
      </c>
      <c r="B6" s="40" t="s">
        <v>39</v>
      </c>
      <c r="C6" s="40"/>
      <c r="D6" s="40"/>
      <c r="E6" s="40" t="s">
        <v>29</v>
      </c>
      <c r="F6" s="40" t="s">
        <v>37</v>
      </c>
      <c r="G6" s="40" t="s">
        <v>38</v>
      </c>
      <c r="H6" s="40" t="s">
        <v>40</v>
      </c>
      <c r="I6" s="40"/>
      <c r="J6" s="40"/>
      <c r="K6" s="40"/>
      <c r="L6" s="40"/>
      <c r="M6" s="40"/>
      <c r="N6" s="40"/>
      <c r="O6" s="40"/>
      <c r="P6" s="40"/>
      <c r="Q6" s="40"/>
    </row>
    <row r="7" spans="1:17" ht="15">
      <c r="A7" s="40"/>
      <c r="B7" s="40" t="s">
        <v>4</v>
      </c>
      <c r="C7" s="40" t="s">
        <v>5</v>
      </c>
      <c r="D7" s="40"/>
      <c r="E7" s="40"/>
      <c r="F7" s="40"/>
      <c r="G7" s="40"/>
      <c r="H7" s="40" t="s">
        <v>2</v>
      </c>
      <c r="I7" s="40"/>
      <c r="J7" s="40"/>
      <c r="K7" s="40"/>
      <c r="L7" s="40"/>
      <c r="M7" s="40" t="s">
        <v>3</v>
      </c>
      <c r="N7" s="40"/>
      <c r="O7" s="40"/>
      <c r="P7" s="40"/>
      <c r="Q7" s="40"/>
    </row>
    <row r="8" spans="1:17" ht="15">
      <c r="A8" s="40"/>
      <c r="B8" s="40"/>
      <c r="C8" s="40"/>
      <c r="D8" s="40"/>
      <c r="E8" s="40"/>
      <c r="F8" s="40"/>
      <c r="G8" s="40"/>
      <c r="H8" s="40" t="s">
        <v>6</v>
      </c>
      <c r="I8" s="40" t="s">
        <v>26</v>
      </c>
      <c r="J8" s="40" t="s">
        <v>27</v>
      </c>
      <c r="K8" s="40" t="s">
        <v>41</v>
      </c>
      <c r="L8" s="40" t="s">
        <v>7</v>
      </c>
      <c r="M8" s="40" t="s">
        <v>6</v>
      </c>
      <c r="N8" s="40" t="s">
        <v>26</v>
      </c>
      <c r="O8" s="40" t="s">
        <v>27</v>
      </c>
      <c r="P8" s="40" t="s">
        <v>41</v>
      </c>
      <c r="Q8" s="40" t="s">
        <v>7</v>
      </c>
    </row>
    <row r="9" spans="1:17" ht="22.5">
      <c r="A9" s="40"/>
      <c r="B9" s="40"/>
      <c r="C9" s="8" t="s">
        <v>25</v>
      </c>
      <c r="D9" s="8" t="s">
        <v>28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/>
      <c r="G10" s="8"/>
      <c r="H10" s="8">
        <v>6</v>
      </c>
      <c r="I10" s="8">
        <v>7</v>
      </c>
      <c r="J10" s="8">
        <v>8</v>
      </c>
      <c r="K10" s="8"/>
      <c r="L10" s="8">
        <v>9</v>
      </c>
      <c r="M10" s="8">
        <v>10</v>
      </c>
      <c r="N10" s="8">
        <v>11</v>
      </c>
      <c r="O10" s="8">
        <v>12</v>
      </c>
      <c r="P10" s="8"/>
      <c r="Q10" s="8">
        <v>13</v>
      </c>
    </row>
    <row r="11" spans="1:17" ht="36" customHeight="1">
      <c r="A11" s="42" t="s">
        <v>8</v>
      </c>
      <c r="B11" s="6">
        <f>SUM(C11:D11)</f>
        <v>2648406.8</v>
      </c>
      <c r="C11" s="6">
        <v>1304700</v>
      </c>
      <c r="D11" s="6">
        <v>1343706.8</v>
      </c>
      <c r="E11" s="6">
        <v>1304700</v>
      </c>
      <c r="F11" s="6">
        <v>1304690</v>
      </c>
      <c r="G11" s="6">
        <f>E11-F11</f>
        <v>10</v>
      </c>
      <c r="H11" s="21" t="s">
        <v>46</v>
      </c>
      <c r="I11" s="21" t="s">
        <v>47</v>
      </c>
      <c r="J11" s="23">
        <v>102000</v>
      </c>
      <c r="K11" s="23">
        <v>102000</v>
      </c>
      <c r="L11" s="11">
        <f>J11-K11</f>
        <v>0</v>
      </c>
      <c r="M11" s="21" t="s">
        <v>68</v>
      </c>
      <c r="N11" s="21" t="s">
        <v>69</v>
      </c>
      <c r="O11" s="23">
        <v>6600</v>
      </c>
      <c r="P11" s="23">
        <v>6600</v>
      </c>
      <c r="Q11" s="13">
        <f>O11-P11</f>
        <v>0</v>
      </c>
    </row>
    <row r="12" spans="1:17" ht="33.75">
      <c r="A12" s="43"/>
      <c r="B12" s="6"/>
      <c r="C12" s="6"/>
      <c r="D12" s="6"/>
      <c r="E12" s="6"/>
      <c r="F12" s="6"/>
      <c r="G12" s="6"/>
      <c r="H12" s="21" t="s">
        <v>48</v>
      </c>
      <c r="I12" s="21" t="s">
        <v>49</v>
      </c>
      <c r="J12" s="23">
        <v>28000</v>
      </c>
      <c r="K12" s="23">
        <v>28000</v>
      </c>
      <c r="L12" s="11">
        <f aca="true" t="shared" si="0" ref="L12:L23">J12-K12</f>
        <v>0</v>
      </c>
      <c r="M12" s="21" t="s">
        <v>9</v>
      </c>
      <c r="N12" s="21" t="s">
        <v>70</v>
      </c>
      <c r="O12" s="23">
        <v>7000</v>
      </c>
      <c r="P12" s="23">
        <v>7000</v>
      </c>
      <c r="Q12" s="13">
        <f aca="true" t="shared" si="1" ref="Q12:Q51">O12-P12</f>
        <v>0</v>
      </c>
    </row>
    <row r="13" spans="1:17" ht="45">
      <c r="A13" s="43"/>
      <c r="B13" s="6"/>
      <c r="C13" s="6"/>
      <c r="D13" s="6"/>
      <c r="E13" s="6"/>
      <c r="F13" s="6"/>
      <c r="G13" s="6"/>
      <c r="H13" s="21" t="s">
        <v>50</v>
      </c>
      <c r="I13" s="21" t="s">
        <v>136</v>
      </c>
      <c r="J13" s="23">
        <v>20000</v>
      </c>
      <c r="K13" s="23">
        <v>20000</v>
      </c>
      <c r="L13" s="11">
        <f t="shared" si="0"/>
        <v>0</v>
      </c>
      <c r="M13" s="21" t="s">
        <v>71</v>
      </c>
      <c r="N13" s="21" t="s">
        <v>72</v>
      </c>
      <c r="O13" s="23">
        <v>15000</v>
      </c>
      <c r="P13" s="23">
        <v>15000</v>
      </c>
      <c r="Q13" s="13">
        <f t="shared" si="1"/>
        <v>0</v>
      </c>
    </row>
    <row r="14" spans="1:17" ht="33.75">
      <c r="A14" s="43"/>
      <c r="B14" s="6"/>
      <c r="C14" s="6"/>
      <c r="D14" s="6"/>
      <c r="E14" s="6"/>
      <c r="F14" s="6"/>
      <c r="G14" s="6"/>
      <c r="H14" s="21" t="s">
        <v>51</v>
      </c>
      <c r="I14" s="21" t="s">
        <v>52</v>
      </c>
      <c r="J14" s="23">
        <v>32568</v>
      </c>
      <c r="K14" s="23">
        <v>32568</v>
      </c>
      <c r="L14" s="11">
        <f t="shared" si="0"/>
        <v>0</v>
      </c>
      <c r="M14" s="21" t="s">
        <v>73</v>
      </c>
      <c r="N14" s="21" t="s">
        <v>74</v>
      </c>
      <c r="O14" s="23">
        <v>51990</v>
      </c>
      <c r="P14" s="23">
        <v>51990</v>
      </c>
      <c r="Q14" s="13">
        <f t="shared" si="1"/>
        <v>0</v>
      </c>
    </row>
    <row r="15" spans="1:17" ht="31.5" customHeight="1">
      <c r="A15" s="43"/>
      <c r="B15" s="6"/>
      <c r="C15" s="6"/>
      <c r="D15" s="6"/>
      <c r="E15" s="6"/>
      <c r="F15" s="6"/>
      <c r="G15" s="6"/>
      <c r="H15" s="21" t="s">
        <v>53</v>
      </c>
      <c r="I15" s="21" t="s">
        <v>54</v>
      </c>
      <c r="J15" s="23">
        <v>76164</v>
      </c>
      <c r="K15" s="23">
        <v>76164</v>
      </c>
      <c r="L15" s="11">
        <f t="shared" si="0"/>
        <v>0</v>
      </c>
      <c r="M15" s="21" t="s">
        <v>75</v>
      </c>
      <c r="N15" s="21" t="s">
        <v>76</v>
      </c>
      <c r="O15" s="23">
        <v>708</v>
      </c>
      <c r="P15" s="23">
        <v>708</v>
      </c>
      <c r="Q15" s="13">
        <f t="shared" si="1"/>
        <v>0</v>
      </c>
    </row>
    <row r="16" spans="1:17" ht="45">
      <c r="A16" s="43"/>
      <c r="B16" s="6"/>
      <c r="C16" s="6"/>
      <c r="D16" s="6"/>
      <c r="E16" s="6"/>
      <c r="F16" s="6"/>
      <c r="G16" s="6"/>
      <c r="H16" s="21" t="s">
        <v>55</v>
      </c>
      <c r="I16" s="21" t="s">
        <v>56</v>
      </c>
      <c r="J16" s="23">
        <v>22000</v>
      </c>
      <c r="K16" s="23">
        <v>22000</v>
      </c>
      <c r="L16" s="11">
        <f t="shared" si="0"/>
        <v>0</v>
      </c>
      <c r="M16" s="21" t="s">
        <v>77</v>
      </c>
      <c r="N16" s="21" t="s">
        <v>78</v>
      </c>
      <c r="O16" s="23">
        <v>664</v>
      </c>
      <c r="P16" s="23">
        <v>664</v>
      </c>
      <c r="Q16" s="13">
        <f t="shared" si="1"/>
        <v>0</v>
      </c>
    </row>
    <row r="17" spans="1:17" ht="56.25">
      <c r="A17" s="43"/>
      <c r="B17" s="6"/>
      <c r="C17" s="6"/>
      <c r="D17" s="6"/>
      <c r="E17" s="6"/>
      <c r="F17" s="6"/>
      <c r="G17" s="6"/>
      <c r="H17" s="21" t="s">
        <v>57</v>
      </c>
      <c r="I17" s="22" t="s">
        <v>58</v>
      </c>
      <c r="J17" s="23">
        <v>40000</v>
      </c>
      <c r="K17" s="23">
        <v>40000</v>
      </c>
      <c r="L17" s="11">
        <f t="shared" si="0"/>
        <v>0</v>
      </c>
      <c r="M17" s="21" t="s">
        <v>79</v>
      </c>
      <c r="N17" s="21" t="s">
        <v>80</v>
      </c>
      <c r="O17" s="23">
        <v>7304.44</v>
      </c>
      <c r="P17" s="23">
        <v>7304.44</v>
      </c>
      <c r="Q17" s="13">
        <f t="shared" si="1"/>
        <v>0</v>
      </c>
    </row>
    <row r="18" spans="1:17" ht="33.75">
      <c r="A18" s="43"/>
      <c r="B18" s="6"/>
      <c r="C18" s="6"/>
      <c r="D18" s="6"/>
      <c r="E18" s="6"/>
      <c r="F18" s="6"/>
      <c r="G18" s="6"/>
      <c r="H18" s="21" t="s">
        <v>9</v>
      </c>
      <c r="I18" s="21" t="s">
        <v>59</v>
      </c>
      <c r="J18" s="23">
        <v>9600</v>
      </c>
      <c r="K18" s="23">
        <v>9600</v>
      </c>
      <c r="L18" s="11">
        <f t="shared" si="0"/>
        <v>0</v>
      </c>
      <c r="M18" s="21" t="s">
        <v>50</v>
      </c>
      <c r="N18" s="21" t="s">
        <v>81</v>
      </c>
      <c r="O18" s="23">
        <v>7200</v>
      </c>
      <c r="P18" s="23">
        <v>7200</v>
      </c>
      <c r="Q18" s="13">
        <f t="shared" si="1"/>
        <v>0</v>
      </c>
    </row>
    <row r="19" spans="1:17" ht="33.75">
      <c r="A19" s="43"/>
      <c r="B19" s="6"/>
      <c r="C19" s="6"/>
      <c r="D19" s="6"/>
      <c r="E19" s="6"/>
      <c r="F19" s="6"/>
      <c r="G19" s="6"/>
      <c r="H19" s="21" t="s">
        <v>9</v>
      </c>
      <c r="I19" s="21" t="s">
        <v>60</v>
      </c>
      <c r="J19" s="23">
        <v>16000</v>
      </c>
      <c r="K19" s="23">
        <v>16000</v>
      </c>
      <c r="L19" s="11">
        <f t="shared" si="0"/>
        <v>0</v>
      </c>
      <c r="M19" s="21" t="s">
        <v>82</v>
      </c>
      <c r="N19" s="21" t="s">
        <v>83</v>
      </c>
      <c r="O19" s="23">
        <v>254.8</v>
      </c>
      <c r="P19" s="23">
        <v>254.8</v>
      </c>
      <c r="Q19" s="13">
        <f t="shared" si="1"/>
        <v>0</v>
      </c>
    </row>
    <row r="20" spans="1:17" ht="56.25">
      <c r="A20" s="43"/>
      <c r="B20" s="6"/>
      <c r="C20" s="6"/>
      <c r="D20" s="6"/>
      <c r="E20" s="6"/>
      <c r="F20" s="6"/>
      <c r="G20" s="6"/>
      <c r="H20" s="21" t="s">
        <v>61</v>
      </c>
      <c r="I20" s="22" t="s">
        <v>67</v>
      </c>
      <c r="J20" s="23">
        <v>28000</v>
      </c>
      <c r="K20" s="23">
        <v>28000</v>
      </c>
      <c r="L20" s="11">
        <f t="shared" si="0"/>
        <v>0</v>
      </c>
      <c r="M20" s="21" t="s">
        <v>84</v>
      </c>
      <c r="N20" s="21" t="s">
        <v>85</v>
      </c>
      <c r="O20" s="23">
        <v>26000</v>
      </c>
      <c r="P20" s="23">
        <v>26000</v>
      </c>
      <c r="Q20" s="13">
        <f t="shared" si="1"/>
        <v>0</v>
      </c>
    </row>
    <row r="21" spans="1:17" ht="33.75">
      <c r="A21" s="43"/>
      <c r="B21" s="6"/>
      <c r="C21" s="6"/>
      <c r="D21" s="6"/>
      <c r="E21" s="6"/>
      <c r="F21" s="6"/>
      <c r="G21" s="6"/>
      <c r="H21" s="21" t="s">
        <v>62</v>
      </c>
      <c r="I21" s="21" t="s">
        <v>63</v>
      </c>
      <c r="J21" s="23">
        <v>20368</v>
      </c>
      <c r="K21" s="23">
        <v>20368</v>
      </c>
      <c r="L21" s="11">
        <f t="shared" si="0"/>
        <v>0</v>
      </c>
      <c r="M21" s="21" t="s">
        <v>86</v>
      </c>
      <c r="N21" s="21" t="s">
        <v>87</v>
      </c>
      <c r="O21" s="23">
        <v>40400</v>
      </c>
      <c r="P21" s="23">
        <v>40400</v>
      </c>
      <c r="Q21" s="13">
        <f t="shared" si="1"/>
        <v>0</v>
      </c>
    </row>
    <row r="22" spans="1:17" ht="33.75">
      <c r="A22" s="43"/>
      <c r="B22" s="6"/>
      <c r="C22" s="6"/>
      <c r="D22" s="6"/>
      <c r="E22" s="6"/>
      <c r="F22" s="6"/>
      <c r="G22" s="6"/>
      <c r="H22" s="21" t="s">
        <v>48</v>
      </c>
      <c r="I22" s="21" t="s">
        <v>64</v>
      </c>
      <c r="J22" s="23">
        <v>80000</v>
      </c>
      <c r="K22" s="23">
        <v>80000</v>
      </c>
      <c r="L22" s="11">
        <f t="shared" si="0"/>
        <v>0</v>
      </c>
      <c r="M22" s="21" t="s">
        <v>88</v>
      </c>
      <c r="N22" s="21" t="s">
        <v>89</v>
      </c>
      <c r="O22" s="23">
        <v>4648</v>
      </c>
      <c r="P22" s="23">
        <v>4648</v>
      </c>
      <c r="Q22" s="13">
        <f t="shared" si="1"/>
        <v>0</v>
      </c>
    </row>
    <row r="23" spans="1:17" ht="56.25">
      <c r="A23" s="43"/>
      <c r="B23" s="6"/>
      <c r="C23" s="6"/>
      <c r="D23" s="6"/>
      <c r="E23" s="6"/>
      <c r="F23" s="6"/>
      <c r="G23" s="6"/>
      <c r="H23" s="21" t="s">
        <v>65</v>
      </c>
      <c r="I23" s="21" t="s">
        <v>66</v>
      </c>
      <c r="J23" s="23">
        <v>30000</v>
      </c>
      <c r="K23" s="23">
        <v>30000</v>
      </c>
      <c r="L23" s="11">
        <f t="shared" si="0"/>
        <v>0</v>
      </c>
      <c r="M23" s="21" t="s">
        <v>90</v>
      </c>
      <c r="N23" s="21" t="s">
        <v>91</v>
      </c>
      <c r="O23" s="23">
        <v>1172.6</v>
      </c>
      <c r="P23" s="23">
        <v>1172.6</v>
      </c>
      <c r="Q23" s="13">
        <f t="shared" si="1"/>
        <v>0</v>
      </c>
    </row>
    <row r="24" spans="1:17" ht="67.5">
      <c r="A24" s="43"/>
      <c r="B24" s="6"/>
      <c r="C24" s="6"/>
      <c r="D24" s="6"/>
      <c r="E24" s="6"/>
      <c r="F24" s="6"/>
      <c r="G24" s="6"/>
      <c r="H24" s="47" t="s">
        <v>141</v>
      </c>
      <c r="I24" s="48"/>
      <c r="J24" s="49">
        <v>10000</v>
      </c>
      <c r="K24" s="49">
        <v>10000</v>
      </c>
      <c r="L24" s="49">
        <f aca="true" t="shared" si="2" ref="L24:L30">J24-K24</f>
        <v>0</v>
      </c>
      <c r="M24" s="21" t="s">
        <v>92</v>
      </c>
      <c r="N24" s="21" t="s">
        <v>93</v>
      </c>
      <c r="O24" s="23">
        <v>2922.03</v>
      </c>
      <c r="P24" s="23">
        <v>2922.03</v>
      </c>
      <c r="Q24" s="13">
        <f t="shared" si="1"/>
        <v>0</v>
      </c>
    </row>
    <row r="25" spans="1:17" ht="33.75">
      <c r="A25" s="43"/>
      <c r="B25" s="6"/>
      <c r="C25" s="6"/>
      <c r="D25" s="6"/>
      <c r="E25" s="6"/>
      <c r="F25" s="6"/>
      <c r="G25" s="6"/>
      <c r="H25" s="50" t="s">
        <v>142</v>
      </c>
      <c r="I25" s="51" t="s">
        <v>143</v>
      </c>
      <c r="J25" s="52">
        <v>50000</v>
      </c>
      <c r="K25" s="53">
        <v>50000</v>
      </c>
      <c r="L25" s="49">
        <f t="shared" si="2"/>
        <v>0</v>
      </c>
      <c r="M25" s="21" t="s">
        <v>94</v>
      </c>
      <c r="N25" s="21" t="s">
        <v>95</v>
      </c>
      <c r="O25" s="23">
        <v>4382.41</v>
      </c>
      <c r="P25" s="23">
        <v>4382.41</v>
      </c>
      <c r="Q25" s="13">
        <f t="shared" si="1"/>
        <v>0</v>
      </c>
    </row>
    <row r="26" spans="1:17" ht="33.75">
      <c r="A26" s="43"/>
      <c r="B26" s="6"/>
      <c r="C26" s="6"/>
      <c r="D26" s="6"/>
      <c r="E26" s="6"/>
      <c r="F26" s="6"/>
      <c r="G26" s="6"/>
      <c r="H26" s="51" t="s">
        <v>144</v>
      </c>
      <c r="I26" s="51" t="s">
        <v>145</v>
      </c>
      <c r="J26" s="52">
        <v>10500</v>
      </c>
      <c r="K26" s="53">
        <v>10500</v>
      </c>
      <c r="L26" s="49">
        <f t="shared" si="2"/>
        <v>0</v>
      </c>
      <c r="M26" s="21" t="s">
        <v>9</v>
      </c>
      <c r="N26" s="21" t="s">
        <v>96</v>
      </c>
      <c r="O26" s="23">
        <v>9100</v>
      </c>
      <c r="P26" s="23">
        <v>9100</v>
      </c>
      <c r="Q26" s="13">
        <f t="shared" si="1"/>
        <v>0</v>
      </c>
    </row>
    <row r="27" spans="1:17" ht="33.75">
      <c r="A27" s="43"/>
      <c r="B27" s="6"/>
      <c r="C27" s="6"/>
      <c r="D27" s="6"/>
      <c r="E27" s="6"/>
      <c r="F27" s="6"/>
      <c r="G27" s="6"/>
      <c r="H27" s="51" t="s">
        <v>142</v>
      </c>
      <c r="I27" s="51" t="s">
        <v>146</v>
      </c>
      <c r="J27" s="52">
        <v>303500</v>
      </c>
      <c r="K27" s="53">
        <v>303500</v>
      </c>
      <c r="L27" s="49">
        <f t="shared" si="2"/>
        <v>0</v>
      </c>
      <c r="M27" s="21" t="s">
        <v>97</v>
      </c>
      <c r="N27" s="21" t="s">
        <v>98</v>
      </c>
      <c r="O27" s="23">
        <v>4382.41</v>
      </c>
      <c r="P27" s="23">
        <v>4382.41</v>
      </c>
      <c r="Q27" s="13">
        <f t="shared" si="1"/>
        <v>0</v>
      </c>
    </row>
    <row r="28" spans="1:17" ht="21.75" customHeight="1">
      <c r="A28" s="43"/>
      <c r="B28" s="6"/>
      <c r="C28" s="6"/>
      <c r="D28" s="6"/>
      <c r="E28" s="6"/>
      <c r="F28" s="6"/>
      <c r="G28" s="6"/>
      <c r="H28" s="51" t="s">
        <v>147</v>
      </c>
      <c r="I28" s="51" t="s">
        <v>148</v>
      </c>
      <c r="J28" s="52">
        <v>40000</v>
      </c>
      <c r="K28" s="53">
        <v>40000</v>
      </c>
      <c r="L28" s="49">
        <f t="shared" si="2"/>
        <v>0</v>
      </c>
      <c r="M28" s="21" t="s">
        <v>99</v>
      </c>
      <c r="N28" s="21" t="s">
        <v>100</v>
      </c>
      <c r="O28" s="23">
        <v>4382.41</v>
      </c>
      <c r="P28" s="23">
        <v>4382.41</v>
      </c>
      <c r="Q28" s="13">
        <f t="shared" si="1"/>
        <v>0</v>
      </c>
    </row>
    <row r="29" spans="1:17" ht="21.75" customHeight="1">
      <c r="A29" s="43"/>
      <c r="B29" s="6"/>
      <c r="C29" s="6"/>
      <c r="D29" s="6"/>
      <c r="E29" s="6"/>
      <c r="F29" s="6"/>
      <c r="G29" s="6"/>
      <c r="H29" s="51" t="s">
        <v>149</v>
      </c>
      <c r="I29" s="51" t="s">
        <v>150</v>
      </c>
      <c r="J29" s="52">
        <v>36000</v>
      </c>
      <c r="K29" s="53">
        <v>36000</v>
      </c>
      <c r="L29" s="49">
        <f t="shared" si="2"/>
        <v>0</v>
      </c>
      <c r="M29" s="21" t="s">
        <v>101</v>
      </c>
      <c r="N29" s="21" t="s">
        <v>102</v>
      </c>
      <c r="O29" s="23">
        <v>4382.41</v>
      </c>
      <c r="P29" s="23">
        <v>4382.41</v>
      </c>
      <c r="Q29" s="13">
        <f t="shared" si="1"/>
        <v>0</v>
      </c>
    </row>
    <row r="30" spans="1:17" ht="21.75" customHeight="1">
      <c r="A30" s="43"/>
      <c r="B30" s="6"/>
      <c r="C30" s="6"/>
      <c r="D30" s="6"/>
      <c r="E30" s="6"/>
      <c r="F30" s="6"/>
      <c r="G30" s="6"/>
      <c r="H30" s="54" t="s">
        <v>180</v>
      </c>
      <c r="I30" s="54" t="s">
        <v>181</v>
      </c>
      <c r="J30" s="11">
        <v>50000</v>
      </c>
      <c r="K30" s="11">
        <v>50000</v>
      </c>
      <c r="L30" s="11">
        <f t="shared" si="2"/>
        <v>0</v>
      </c>
      <c r="M30" s="21" t="s">
        <v>103</v>
      </c>
      <c r="N30" s="21" t="s">
        <v>104</v>
      </c>
      <c r="O30" s="23">
        <v>4000</v>
      </c>
      <c r="P30" s="23">
        <v>4000</v>
      </c>
      <c r="Q30" s="13">
        <f t="shared" si="1"/>
        <v>0</v>
      </c>
    </row>
    <row r="31" spans="1:17" ht="21.75" customHeight="1">
      <c r="A31" s="43"/>
      <c r="B31" s="6"/>
      <c r="C31" s="6"/>
      <c r="D31" s="6"/>
      <c r="E31" s="6"/>
      <c r="F31" s="6"/>
      <c r="G31" s="6"/>
      <c r="H31" s="54" t="s">
        <v>182</v>
      </c>
      <c r="I31" s="54" t="s">
        <v>183</v>
      </c>
      <c r="J31" s="11">
        <v>50000</v>
      </c>
      <c r="K31" s="11">
        <v>50000</v>
      </c>
      <c r="L31" s="11">
        <f aca="true" t="shared" si="3" ref="L31:L36">J31-K31</f>
        <v>0</v>
      </c>
      <c r="M31" s="21" t="s">
        <v>50</v>
      </c>
      <c r="N31" s="21" t="s">
        <v>105</v>
      </c>
      <c r="O31" s="23">
        <v>5000</v>
      </c>
      <c r="P31" s="23">
        <v>5000</v>
      </c>
      <c r="Q31" s="13">
        <f t="shared" si="1"/>
        <v>0</v>
      </c>
    </row>
    <row r="32" spans="1:17" ht="21.75" customHeight="1">
      <c r="A32" s="43"/>
      <c r="B32" s="6"/>
      <c r="C32" s="6"/>
      <c r="D32" s="6"/>
      <c r="E32" s="6"/>
      <c r="F32" s="6"/>
      <c r="G32" s="6"/>
      <c r="H32" s="54" t="s">
        <v>184</v>
      </c>
      <c r="I32" s="54" t="s">
        <v>185</v>
      </c>
      <c r="J32" s="11">
        <v>50000</v>
      </c>
      <c r="K32" s="11">
        <v>50000</v>
      </c>
      <c r="L32" s="11">
        <f t="shared" si="3"/>
        <v>0</v>
      </c>
      <c r="M32" s="21" t="s">
        <v>106</v>
      </c>
      <c r="N32" s="21" t="s">
        <v>107</v>
      </c>
      <c r="O32" s="23">
        <v>20000</v>
      </c>
      <c r="P32" s="23">
        <v>20000</v>
      </c>
      <c r="Q32" s="13">
        <f t="shared" si="1"/>
        <v>0</v>
      </c>
    </row>
    <row r="33" spans="1:17" ht="21.75" customHeight="1">
      <c r="A33" s="43"/>
      <c r="B33" s="6"/>
      <c r="C33" s="6"/>
      <c r="D33" s="6"/>
      <c r="E33" s="6"/>
      <c r="F33" s="6"/>
      <c r="G33" s="6"/>
      <c r="H33" s="54" t="s">
        <v>186</v>
      </c>
      <c r="I33" s="54" t="s">
        <v>187</v>
      </c>
      <c r="J33" s="11">
        <v>35000</v>
      </c>
      <c r="K33" s="11">
        <v>35000</v>
      </c>
      <c r="L33" s="11">
        <f t="shared" si="3"/>
        <v>0</v>
      </c>
      <c r="M33" s="21" t="s">
        <v>84</v>
      </c>
      <c r="N33" s="21" t="s">
        <v>108</v>
      </c>
      <c r="O33" s="23">
        <v>70000</v>
      </c>
      <c r="P33" s="23">
        <v>70000</v>
      </c>
      <c r="Q33" s="13">
        <f t="shared" si="1"/>
        <v>0</v>
      </c>
    </row>
    <row r="34" spans="1:17" ht="21.75" customHeight="1">
      <c r="A34" s="43"/>
      <c r="B34" s="6"/>
      <c r="C34" s="6"/>
      <c r="D34" s="6"/>
      <c r="E34" s="6"/>
      <c r="F34" s="6"/>
      <c r="G34" s="6"/>
      <c r="H34" s="54" t="s">
        <v>188</v>
      </c>
      <c r="I34" s="54" t="s">
        <v>189</v>
      </c>
      <c r="J34" s="11">
        <v>30000</v>
      </c>
      <c r="K34" s="11">
        <v>30000</v>
      </c>
      <c r="L34" s="11">
        <f t="shared" si="3"/>
        <v>0</v>
      </c>
      <c r="M34" s="21" t="s">
        <v>84</v>
      </c>
      <c r="N34" s="21" t="s">
        <v>109</v>
      </c>
      <c r="O34" s="23">
        <v>50000</v>
      </c>
      <c r="P34" s="23">
        <v>50000</v>
      </c>
      <c r="Q34" s="13">
        <f t="shared" si="1"/>
        <v>0</v>
      </c>
    </row>
    <row r="35" spans="1:17" ht="21.75" customHeight="1">
      <c r="A35" s="43"/>
      <c r="B35" s="6"/>
      <c r="C35" s="6"/>
      <c r="D35" s="6"/>
      <c r="E35" s="6"/>
      <c r="F35" s="6"/>
      <c r="G35" s="6"/>
      <c r="H35" s="54" t="s">
        <v>190</v>
      </c>
      <c r="I35" s="54" t="s">
        <v>191</v>
      </c>
      <c r="J35" s="11">
        <v>35000</v>
      </c>
      <c r="K35" s="11">
        <v>35000</v>
      </c>
      <c r="L35" s="11">
        <f t="shared" si="3"/>
        <v>0</v>
      </c>
      <c r="M35" s="21" t="s">
        <v>110</v>
      </c>
      <c r="N35" s="21" t="s">
        <v>111</v>
      </c>
      <c r="O35" s="23">
        <v>5900</v>
      </c>
      <c r="P35" s="23">
        <v>5900</v>
      </c>
      <c r="Q35" s="13">
        <f t="shared" si="1"/>
        <v>0</v>
      </c>
    </row>
    <row r="36" spans="1:17" ht="21.75" customHeight="1">
      <c r="A36" s="43"/>
      <c r="B36" s="6"/>
      <c r="C36" s="6"/>
      <c r="D36" s="6"/>
      <c r="E36" s="6"/>
      <c r="F36" s="6"/>
      <c r="G36" s="6"/>
      <c r="H36" s="12" t="s">
        <v>210</v>
      </c>
      <c r="I36" s="12" t="s">
        <v>211</v>
      </c>
      <c r="J36" s="13">
        <v>100000</v>
      </c>
      <c r="K36" s="13">
        <v>99990</v>
      </c>
      <c r="L36" s="11">
        <f t="shared" si="3"/>
        <v>10</v>
      </c>
      <c r="M36" s="21" t="s">
        <v>62</v>
      </c>
      <c r="N36" s="21" t="s">
        <v>112</v>
      </c>
      <c r="O36" s="23">
        <v>10000</v>
      </c>
      <c r="P36" s="23">
        <v>10000</v>
      </c>
      <c r="Q36" s="13">
        <f t="shared" si="1"/>
        <v>0</v>
      </c>
    </row>
    <row r="37" spans="1:17" ht="21.75" customHeight="1">
      <c r="A37" s="43"/>
      <c r="B37" s="6"/>
      <c r="C37" s="6"/>
      <c r="D37" s="6"/>
      <c r="E37" s="6"/>
      <c r="F37" s="6"/>
      <c r="G37" s="6"/>
      <c r="H37" s="12"/>
      <c r="I37" s="12"/>
      <c r="J37" s="13"/>
      <c r="K37" s="13"/>
      <c r="L37" s="11"/>
      <c r="M37" s="21" t="s">
        <v>113</v>
      </c>
      <c r="N37" s="21" t="s">
        <v>114</v>
      </c>
      <c r="O37" s="23">
        <v>7304.44</v>
      </c>
      <c r="P37" s="23">
        <v>7304.44</v>
      </c>
      <c r="Q37" s="13">
        <f t="shared" si="1"/>
        <v>0</v>
      </c>
    </row>
    <row r="38" spans="1:17" ht="21.75" customHeight="1">
      <c r="A38" s="43"/>
      <c r="B38" s="6"/>
      <c r="C38" s="6"/>
      <c r="D38" s="6"/>
      <c r="E38" s="6"/>
      <c r="F38" s="6"/>
      <c r="G38" s="6"/>
      <c r="H38" s="12"/>
      <c r="I38" s="12"/>
      <c r="J38" s="13"/>
      <c r="K38" s="13"/>
      <c r="L38" s="11"/>
      <c r="M38" s="21" t="s">
        <v>115</v>
      </c>
      <c r="N38" s="21" t="s">
        <v>116</v>
      </c>
      <c r="O38" s="23">
        <v>7304.44</v>
      </c>
      <c r="P38" s="23">
        <v>7304.44</v>
      </c>
      <c r="Q38" s="13">
        <f t="shared" si="1"/>
        <v>0</v>
      </c>
    </row>
    <row r="39" spans="1:17" ht="21.75" customHeight="1">
      <c r="A39" s="43"/>
      <c r="B39" s="6"/>
      <c r="C39" s="6"/>
      <c r="D39" s="6"/>
      <c r="E39" s="6"/>
      <c r="F39" s="6"/>
      <c r="G39" s="6"/>
      <c r="H39" s="12"/>
      <c r="I39" s="12"/>
      <c r="J39" s="13"/>
      <c r="K39" s="13"/>
      <c r="L39" s="11"/>
      <c r="M39" s="21" t="s">
        <v>117</v>
      </c>
      <c r="N39" s="21" t="s">
        <v>118</v>
      </c>
      <c r="O39" s="23">
        <v>7304.44</v>
      </c>
      <c r="P39" s="23">
        <v>7304.44</v>
      </c>
      <c r="Q39" s="13">
        <f t="shared" si="1"/>
        <v>0</v>
      </c>
    </row>
    <row r="40" spans="1:17" ht="21.75" customHeight="1">
      <c r="A40" s="43"/>
      <c r="B40" s="6"/>
      <c r="C40" s="6"/>
      <c r="D40" s="6"/>
      <c r="E40" s="6"/>
      <c r="F40" s="6"/>
      <c r="G40" s="6"/>
      <c r="H40" s="12"/>
      <c r="I40" s="12"/>
      <c r="J40" s="13"/>
      <c r="K40" s="13"/>
      <c r="L40" s="11"/>
      <c r="M40" s="21" t="s">
        <v>119</v>
      </c>
      <c r="N40" s="21" t="s">
        <v>120</v>
      </c>
      <c r="O40" s="23">
        <v>7304.44</v>
      </c>
      <c r="P40" s="23">
        <v>7304.44</v>
      </c>
      <c r="Q40" s="13">
        <f t="shared" si="1"/>
        <v>0</v>
      </c>
    </row>
    <row r="41" spans="1:17" ht="21.75" customHeight="1">
      <c r="A41" s="43"/>
      <c r="B41" s="6"/>
      <c r="C41" s="6"/>
      <c r="D41" s="6"/>
      <c r="E41" s="6"/>
      <c r="F41" s="6"/>
      <c r="G41" s="6"/>
      <c r="H41" s="12"/>
      <c r="I41" s="12"/>
      <c r="J41" s="13"/>
      <c r="K41" s="13"/>
      <c r="L41" s="11"/>
      <c r="M41" s="21" t="s">
        <v>121</v>
      </c>
      <c r="N41" s="21" t="s">
        <v>122</v>
      </c>
      <c r="O41" s="23">
        <v>6000</v>
      </c>
      <c r="P41" s="23">
        <v>6000</v>
      </c>
      <c r="Q41" s="13">
        <f t="shared" si="1"/>
        <v>0</v>
      </c>
    </row>
    <row r="42" spans="1:17" ht="21.75" customHeight="1">
      <c r="A42" s="43"/>
      <c r="B42" s="6"/>
      <c r="C42" s="6"/>
      <c r="D42" s="6"/>
      <c r="E42" s="6"/>
      <c r="F42" s="6"/>
      <c r="G42" s="6"/>
      <c r="H42" s="12"/>
      <c r="I42" s="12"/>
      <c r="J42" s="13"/>
      <c r="K42" s="13"/>
      <c r="L42" s="11"/>
      <c r="M42" s="21" t="s">
        <v>123</v>
      </c>
      <c r="N42" s="21" t="s">
        <v>124</v>
      </c>
      <c r="O42" s="23">
        <v>14610.15</v>
      </c>
      <c r="P42" s="23">
        <v>14610.15</v>
      </c>
      <c r="Q42" s="13">
        <f t="shared" si="1"/>
        <v>0</v>
      </c>
    </row>
    <row r="43" spans="1:17" ht="21.75" customHeight="1">
      <c r="A43" s="43"/>
      <c r="B43" s="6"/>
      <c r="C43" s="6"/>
      <c r="D43" s="6"/>
      <c r="E43" s="6"/>
      <c r="F43" s="6"/>
      <c r="G43" s="6"/>
      <c r="H43" s="12"/>
      <c r="I43" s="12"/>
      <c r="J43" s="13"/>
      <c r="K43" s="13"/>
      <c r="L43" s="11"/>
      <c r="M43" s="21" t="s">
        <v>68</v>
      </c>
      <c r="N43" s="21" t="s">
        <v>125</v>
      </c>
      <c r="O43" s="23">
        <v>6600</v>
      </c>
      <c r="P43" s="23">
        <v>6600</v>
      </c>
      <c r="Q43" s="13">
        <f t="shared" si="1"/>
        <v>0</v>
      </c>
    </row>
    <row r="44" spans="1:17" ht="21.75" customHeight="1">
      <c r="A44" s="43"/>
      <c r="B44" s="6"/>
      <c r="C44" s="6"/>
      <c r="D44" s="6"/>
      <c r="E44" s="6"/>
      <c r="F44" s="6"/>
      <c r="G44" s="6"/>
      <c r="H44" s="12"/>
      <c r="I44" s="12"/>
      <c r="J44" s="13"/>
      <c r="K44" s="13"/>
      <c r="L44" s="11"/>
      <c r="M44" s="21" t="s">
        <v>68</v>
      </c>
      <c r="N44" s="21" t="s">
        <v>126</v>
      </c>
      <c r="O44" s="23">
        <v>9550</v>
      </c>
      <c r="P44" s="23">
        <v>9550</v>
      </c>
      <c r="Q44" s="13">
        <f t="shared" si="1"/>
        <v>0</v>
      </c>
    </row>
    <row r="45" spans="1:17" ht="21.75" customHeight="1">
      <c r="A45" s="43"/>
      <c r="B45" s="6"/>
      <c r="C45" s="6"/>
      <c r="D45" s="6"/>
      <c r="E45" s="6"/>
      <c r="F45" s="6"/>
      <c r="G45" s="6"/>
      <c r="H45" s="12"/>
      <c r="I45" s="12"/>
      <c r="J45" s="13"/>
      <c r="K45" s="13"/>
      <c r="L45" s="11"/>
      <c r="M45" s="21" t="s">
        <v>127</v>
      </c>
      <c r="N45" s="21" t="s">
        <v>128</v>
      </c>
      <c r="O45" s="23">
        <v>12000</v>
      </c>
      <c r="P45" s="23">
        <v>12000</v>
      </c>
      <c r="Q45" s="13">
        <f t="shared" si="1"/>
        <v>0</v>
      </c>
    </row>
    <row r="46" spans="1:17" ht="21.75" customHeight="1">
      <c r="A46" s="43"/>
      <c r="B46" s="6"/>
      <c r="C46" s="6"/>
      <c r="D46" s="6"/>
      <c r="E46" s="6"/>
      <c r="F46" s="6"/>
      <c r="G46" s="6"/>
      <c r="H46" s="12"/>
      <c r="I46" s="12"/>
      <c r="J46" s="13"/>
      <c r="K46" s="13"/>
      <c r="L46" s="11"/>
      <c r="M46" s="21" t="s">
        <v>103</v>
      </c>
      <c r="N46" s="21" t="s">
        <v>129</v>
      </c>
      <c r="O46" s="23">
        <v>6000</v>
      </c>
      <c r="P46" s="23">
        <v>6000</v>
      </c>
      <c r="Q46" s="13">
        <f t="shared" si="1"/>
        <v>0</v>
      </c>
    </row>
    <row r="47" spans="1:17" ht="21.75" customHeight="1">
      <c r="A47" s="43"/>
      <c r="B47" s="6"/>
      <c r="C47" s="6"/>
      <c r="D47" s="6"/>
      <c r="E47" s="6"/>
      <c r="F47" s="6"/>
      <c r="G47" s="6"/>
      <c r="H47" s="12"/>
      <c r="I47" s="12"/>
      <c r="J47" s="13"/>
      <c r="K47" s="13"/>
      <c r="L47" s="11"/>
      <c r="M47" s="21" t="s">
        <v>9</v>
      </c>
      <c r="N47" s="21" t="s">
        <v>130</v>
      </c>
      <c r="O47" s="23">
        <v>13000</v>
      </c>
      <c r="P47" s="23">
        <v>13000</v>
      </c>
      <c r="Q47" s="13">
        <f t="shared" si="1"/>
        <v>0</v>
      </c>
    </row>
    <row r="48" spans="1:17" ht="21.75" customHeight="1">
      <c r="A48" s="43"/>
      <c r="B48" s="6"/>
      <c r="C48" s="6"/>
      <c r="D48" s="6"/>
      <c r="E48" s="6"/>
      <c r="F48" s="6"/>
      <c r="G48" s="6"/>
      <c r="H48" s="12"/>
      <c r="I48" s="12"/>
      <c r="J48" s="13"/>
      <c r="K48" s="13"/>
      <c r="L48" s="11"/>
      <c r="M48" s="21" t="s">
        <v>103</v>
      </c>
      <c r="N48" s="21" t="s">
        <v>131</v>
      </c>
      <c r="O48" s="23">
        <v>5500</v>
      </c>
      <c r="P48" s="23">
        <v>5500</v>
      </c>
      <c r="Q48" s="13">
        <f t="shared" si="1"/>
        <v>0</v>
      </c>
    </row>
    <row r="49" spans="1:17" ht="21.75" customHeight="1">
      <c r="A49" s="43"/>
      <c r="B49" s="6"/>
      <c r="C49" s="6"/>
      <c r="D49" s="6"/>
      <c r="E49" s="6"/>
      <c r="F49" s="6"/>
      <c r="G49" s="6"/>
      <c r="H49" s="12"/>
      <c r="I49" s="12"/>
      <c r="J49" s="13"/>
      <c r="K49" s="13"/>
      <c r="L49" s="11"/>
      <c r="M49" s="21" t="s">
        <v>132</v>
      </c>
      <c r="N49" s="21" t="s">
        <v>133</v>
      </c>
      <c r="O49" s="24">
        <v>2363.7</v>
      </c>
      <c r="P49" s="24">
        <v>2363.7</v>
      </c>
      <c r="Q49" s="13">
        <f t="shared" si="1"/>
        <v>0</v>
      </c>
    </row>
    <row r="50" spans="1:17" ht="21.75" customHeight="1">
      <c r="A50" s="43"/>
      <c r="B50" s="6"/>
      <c r="C50" s="6"/>
      <c r="D50" s="6"/>
      <c r="E50" s="6"/>
      <c r="F50" s="6"/>
      <c r="G50" s="6"/>
      <c r="H50" s="12"/>
      <c r="I50" s="12"/>
      <c r="J50" s="13"/>
      <c r="K50" s="13"/>
      <c r="L50" s="11"/>
      <c r="M50" s="21" t="s">
        <v>50</v>
      </c>
      <c r="N50" s="21" t="s">
        <v>134</v>
      </c>
      <c r="O50" s="24">
        <v>20000</v>
      </c>
      <c r="P50" s="24">
        <v>20000</v>
      </c>
      <c r="Q50" s="13">
        <f t="shared" si="1"/>
        <v>0</v>
      </c>
    </row>
    <row r="51" spans="1:17" ht="21.75" customHeight="1">
      <c r="A51" s="43"/>
      <c r="B51" s="6"/>
      <c r="C51" s="6"/>
      <c r="D51" s="6"/>
      <c r="E51" s="6"/>
      <c r="F51" s="6"/>
      <c r="G51" s="6"/>
      <c r="H51" s="12"/>
      <c r="I51" s="12"/>
      <c r="J51" s="13"/>
      <c r="K51" s="13"/>
      <c r="L51" s="11"/>
      <c r="M51" s="21" t="s">
        <v>50</v>
      </c>
      <c r="N51" s="21" t="s">
        <v>135</v>
      </c>
      <c r="O51" s="24">
        <v>15000</v>
      </c>
      <c r="P51" s="24">
        <v>15000</v>
      </c>
      <c r="Q51" s="13">
        <f t="shared" si="1"/>
        <v>0</v>
      </c>
    </row>
    <row r="52" spans="1:17" ht="21.75" customHeight="1">
      <c r="A52" s="32"/>
      <c r="B52" s="6"/>
      <c r="C52" s="6"/>
      <c r="D52" s="6"/>
      <c r="E52" s="6"/>
      <c r="F52" s="6"/>
      <c r="G52" s="6"/>
      <c r="H52" s="12"/>
      <c r="I52" s="12"/>
      <c r="J52" s="13"/>
      <c r="K52" s="13"/>
      <c r="L52" s="11"/>
      <c r="M52" s="51" t="s">
        <v>212</v>
      </c>
      <c r="N52" s="51" t="s">
        <v>213</v>
      </c>
      <c r="O52" s="52">
        <v>3800</v>
      </c>
      <c r="P52" s="52">
        <v>3800</v>
      </c>
      <c r="Q52" s="55">
        <f>O52-P52</f>
        <v>0</v>
      </c>
    </row>
    <row r="53" spans="1:17" ht="21.75" customHeight="1">
      <c r="A53" s="32"/>
      <c r="B53" s="6"/>
      <c r="C53" s="6"/>
      <c r="D53" s="6"/>
      <c r="E53" s="6"/>
      <c r="F53" s="6"/>
      <c r="G53" s="6"/>
      <c r="H53" s="12"/>
      <c r="I53" s="12"/>
      <c r="J53" s="13"/>
      <c r="K53" s="13"/>
      <c r="L53" s="11"/>
      <c r="M53" s="51" t="s">
        <v>151</v>
      </c>
      <c r="N53" s="51" t="s">
        <v>152</v>
      </c>
      <c r="O53" s="52">
        <v>15000</v>
      </c>
      <c r="P53" s="52">
        <v>15000</v>
      </c>
      <c r="Q53" s="55">
        <f aca="true" t="shared" si="4" ref="Q53:Q64">O53-P53</f>
        <v>0</v>
      </c>
    </row>
    <row r="54" spans="1:17" ht="21.75" customHeight="1">
      <c r="A54" s="32"/>
      <c r="B54" s="6"/>
      <c r="C54" s="6"/>
      <c r="D54" s="6"/>
      <c r="E54" s="6"/>
      <c r="F54" s="6"/>
      <c r="G54" s="6"/>
      <c r="H54" s="12"/>
      <c r="I54" s="12"/>
      <c r="J54" s="13"/>
      <c r="K54" s="13"/>
      <c r="L54" s="11"/>
      <c r="M54" s="51" t="s">
        <v>153</v>
      </c>
      <c r="N54" s="51" t="s">
        <v>154</v>
      </c>
      <c r="O54" s="52">
        <v>67000</v>
      </c>
      <c r="P54" s="52">
        <v>67000</v>
      </c>
      <c r="Q54" s="55">
        <f t="shared" si="4"/>
        <v>0</v>
      </c>
    </row>
    <row r="55" spans="1:17" ht="21.75" customHeight="1">
      <c r="A55" s="32"/>
      <c r="B55" s="6"/>
      <c r="C55" s="6"/>
      <c r="D55" s="6"/>
      <c r="E55" s="6"/>
      <c r="F55" s="6"/>
      <c r="G55" s="6"/>
      <c r="H55" s="12"/>
      <c r="I55" s="12"/>
      <c r="J55" s="13"/>
      <c r="K55" s="13"/>
      <c r="L55" s="11"/>
      <c r="M55" s="51" t="s">
        <v>142</v>
      </c>
      <c r="N55" s="51" t="s">
        <v>155</v>
      </c>
      <c r="O55" s="52">
        <v>32000</v>
      </c>
      <c r="P55" s="52">
        <v>32000</v>
      </c>
      <c r="Q55" s="55">
        <f t="shared" si="4"/>
        <v>0</v>
      </c>
    </row>
    <row r="56" spans="1:17" ht="21.75" customHeight="1">
      <c r="A56" s="32"/>
      <c r="B56" s="6"/>
      <c r="C56" s="6"/>
      <c r="D56" s="6"/>
      <c r="E56" s="6"/>
      <c r="F56" s="6"/>
      <c r="G56" s="6"/>
      <c r="H56" s="12"/>
      <c r="I56" s="12"/>
      <c r="J56" s="13"/>
      <c r="K56" s="13"/>
      <c r="L56" s="11"/>
      <c r="M56" s="51" t="s">
        <v>9</v>
      </c>
      <c r="N56" s="51" t="s">
        <v>156</v>
      </c>
      <c r="O56" s="52">
        <v>26800</v>
      </c>
      <c r="P56" s="52">
        <v>26800</v>
      </c>
      <c r="Q56" s="55">
        <f t="shared" si="4"/>
        <v>0</v>
      </c>
    </row>
    <row r="57" spans="1:17" ht="21.75" customHeight="1">
      <c r="A57" s="32"/>
      <c r="B57" s="6"/>
      <c r="C57" s="6"/>
      <c r="D57" s="6"/>
      <c r="E57" s="6"/>
      <c r="F57" s="6"/>
      <c r="G57" s="6"/>
      <c r="H57" s="12"/>
      <c r="I57" s="12"/>
      <c r="J57" s="13"/>
      <c r="K57" s="13"/>
      <c r="L57" s="11"/>
      <c r="M57" s="51" t="s">
        <v>157</v>
      </c>
      <c r="N57" s="51" t="s">
        <v>158</v>
      </c>
      <c r="O57" s="52">
        <v>95643</v>
      </c>
      <c r="P57" s="52">
        <v>95643</v>
      </c>
      <c r="Q57" s="55">
        <f t="shared" si="4"/>
        <v>0</v>
      </c>
    </row>
    <row r="58" spans="1:17" ht="34.5" customHeight="1">
      <c r="A58" s="32"/>
      <c r="B58" s="6"/>
      <c r="C58" s="6"/>
      <c r="D58" s="6"/>
      <c r="E58" s="6"/>
      <c r="F58" s="6"/>
      <c r="G58" s="6"/>
      <c r="H58" s="12"/>
      <c r="I58" s="12"/>
      <c r="J58" s="13"/>
      <c r="K58" s="13"/>
      <c r="L58" s="11"/>
      <c r="M58" s="51" t="s">
        <v>106</v>
      </c>
      <c r="N58" s="51" t="s">
        <v>159</v>
      </c>
      <c r="O58" s="52">
        <v>20000</v>
      </c>
      <c r="P58" s="52">
        <v>20000</v>
      </c>
      <c r="Q58" s="55">
        <f t="shared" si="4"/>
        <v>0</v>
      </c>
    </row>
    <row r="59" spans="1:17" ht="21.75" customHeight="1">
      <c r="A59" s="32"/>
      <c r="B59" s="6"/>
      <c r="C59" s="6"/>
      <c r="D59" s="6"/>
      <c r="E59" s="6"/>
      <c r="F59" s="6"/>
      <c r="G59" s="6"/>
      <c r="H59" s="12"/>
      <c r="I59" s="12"/>
      <c r="J59" s="13"/>
      <c r="K59" s="13"/>
      <c r="L59" s="11"/>
      <c r="M59" s="51" t="s">
        <v>160</v>
      </c>
      <c r="N59" s="51" t="s">
        <v>161</v>
      </c>
      <c r="O59" s="52">
        <v>9000</v>
      </c>
      <c r="P59" s="52">
        <v>8944.88</v>
      </c>
      <c r="Q59" s="55">
        <f t="shared" si="4"/>
        <v>55.1200000000008</v>
      </c>
    </row>
    <row r="60" spans="1:17" ht="21.75" customHeight="1">
      <c r="A60" s="32"/>
      <c r="B60" s="6"/>
      <c r="C60" s="6"/>
      <c r="D60" s="6"/>
      <c r="E60" s="6"/>
      <c r="F60" s="6"/>
      <c r="G60" s="6"/>
      <c r="H60" s="12"/>
      <c r="I60" s="12"/>
      <c r="J60" s="13"/>
      <c r="K60" s="13"/>
      <c r="L60" s="11"/>
      <c r="M60" s="51" t="s">
        <v>162</v>
      </c>
      <c r="N60" s="51" t="s">
        <v>163</v>
      </c>
      <c r="O60" s="52">
        <v>40000</v>
      </c>
      <c r="P60" s="52">
        <v>40000</v>
      </c>
      <c r="Q60" s="55">
        <f t="shared" si="4"/>
        <v>0</v>
      </c>
    </row>
    <row r="61" spans="1:17" ht="21.75" customHeight="1">
      <c r="A61" s="32"/>
      <c r="B61" s="6"/>
      <c r="C61" s="6"/>
      <c r="D61" s="6"/>
      <c r="E61" s="6"/>
      <c r="F61" s="6"/>
      <c r="G61" s="6"/>
      <c r="H61" s="12"/>
      <c r="I61" s="12"/>
      <c r="J61" s="13"/>
      <c r="K61" s="13"/>
      <c r="L61" s="11"/>
      <c r="M61" s="51" t="s">
        <v>164</v>
      </c>
      <c r="N61" s="51" t="s">
        <v>165</v>
      </c>
      <c r="O61" s="52">
        <v>25000</v>
      </c>
      <c r="P61" s="52">
        <v>25000</v>
      </c>
      <c r="Q61" s="55">
        <f t="shared" si="4"/>
        <v>0</v>
      </c>
    </row>
    <row r="62" spans="1:17" ht="21.75" customHeight="1">
      <c r="A62" s="32"/>
      <c r="B62" s="6"/>
      <c r="C62" s="6"/>
      <c r="D62" s="6"/>
      <c r="E62" s="6"/>
      <c r="F62" s="6"/>
      <c r="G62" s="6"/>
      <c r="H62" s="12"/>
      <c r="I62" s="12"/>
      <c r="J62" s="13"/>
      <c r="K62" s="13"/>
      <c r="L62" s="11"/>
      <c r="M62" s="51" t="s">
        <v>166</v>
      </c>
      <c r="N62" s="51" t="s">
        <v>167</v>
      </c>
      <c r="O62" s="52">
        <v>48077</v>
      </c>
      <c r="P62" s="52">
        <v>48077</v>
      </c>
      <c r="Q62" s="55">
        <f t="shared" si="4"/>
        <v>0</v>
      </c>
    </row>
    <row r="63" spans="1:17" ht="21.75" customHeight="1">
      <c r="A63" s="32"/>
      <c r="B63" s="6"/>
      <c r="C63" s="6"/>
      <c r="D63" s="6"/>
      <c r="E63" s="6"/>
      <c r="F63" s="6"/>
      <c r="G63" s="6"/>
      <c r="H63" s="12"/>
      <c r="I63" s="12"/>
      <c r="J63" s="13"/>
      <c r="K63" s="13"/>
      <c r="L63" s="11"/>
      <c r="M63" s="51" t="s">
        <v>168</v>
      </c>
      <c r="N63" s="51" t="s">
        <v>169</v>
      </c>
      <c r="O63" s="52">
        <v>25000</v>
      </c>
      <c r="P63" s="52">
        <v>25000</v>
      </c>
      <c r="Q63" s="55">
        <f t="shared" si="4"/>
        <v>0</v>
      </c>
    </row>
    <row r="64" spans="1:17" ht="21.75" customHeight="1">
      <c r="A64" s="32"/>
      <c r="B64" s="6"/>
      <c r="C64" s="6"/>
      <c r="D64" s="6"/>
      <c r="E64" s="6"/>
      <c r="F64" s="6"/>
      <c r="G64" s="6"/>
      <c r="H64" s="12"/>
      <c r="I64" s="12"/>
      <c r="J64" s="13"/>
      <c r="K64" s="13"/>
      <c r="L64" s="11"/>
      <c r="M64" s="51" t="s">
        <v>170</v>
      </c>
      <c r="N64" s="51" t="s">
        <v>171</v>
      </c>
      <c r="O64" s="52">
        <v>34500</v>
      </c>
      <c r="P64" s="52">
        <v>34500</v>
      </c>
      <c r="Q64" s="55">
        <f t="shared" si="4"/>
        <v>0</v>
      </c>
    </row>
    <row r="65" spans="1:17" ht="21.75" customHeight="1">
      <c r="A65" s="32"/>
      <c r="B65" s="6"/>
      <c r="C65" s="6"/>
      <c r="D65" s="6"/>
      <c r="E65" s="6"/>
      <c r="F65" s="6"/>
      <c r="G65" s="6"/>
      <c r="H65" s="12"/>
      <c r="I65" s="12"/>
      <c r="J65" s="13"/>
      <c r="K65" s="13"/>
      <c r="L65" s="11"/>
      <c r="M65" s="54" t="s">
        <v>192</v>
      </c>
      <c r="N65" s="54" t="s">
        <v>193</v>
      </c>
      <c r="O65" s="11">
        <v>35000</v>
      </c>
      <c r="P65" s="11">
        <v>35000</v>
      </c>
      <c r="Q65" s="11">
        <f>O65-P65</f>
        <v>0</v>
      </c>
    </row>
    <row r="66" spans="1:17" ht="21.75" customHeight="1">
      <c r="A66" s="32"/>
      <c r="B66" s="6"/>
      <c r="C66" s="6"/>
      <c r="D66" s="6"/>
      <c r="E66" s="6"/>
      <c r="F66" s="6"/>
      <c r="G66" s="6"/>
      <c r="H66" s="12"/>
      <c r="I66" s="12"/>
      <c r="J66" s="13"/>
      <c r="K66" s="13"/>
      <c r="L66" s="11"/>
      <c r="M66" s="54" t="s">
        <v>194</v>
      </c>
      <c r="N66" s="54" t="s">
        <v>195</v>
      </c>
      <c r="O66" s="11">
        <v>17750</v>
      </c>
      <c r="P66" s="11">
        <v>17750</v>
      </c>
      <c r="Q66" s="11">
        <f aca="true" t="shared" si="5" ref="Q66:Q74">O66-P66</f>
        <v>0</v>
      </c>
    </row>
    <row r="67" spans="1:17" ht="21.75" customHeight="1">
      <c r="A67" s="32"/>
      <c r="B67" s="6"/>
      <c r="C67" s="6"/>
      <c r="D67" s="6"/>
      <c r="E67" s="6"/>
      <c r="F67" s="6"/>
      <c r="G67" s="6"/>
      <c r="H67" s="12"/>
      <c r="I67" s="12"/>
      <c r="J67" s="13"/>
      <c r="K67" s="13"/>
      <c r="L67" s="11"/>
      <c r="M67" s="54" t="s">
        <v>180</v>
      </c>
      <c r="N67" s="54" t="s">
        <v>196</v>
      </c>
      <c r="O67" s="11">
        <v>24900</v>
      </c>
      <c r="P67" s="11">
        <v>24900</v>
      </c>
      <c r="Q67" s="11">
        <f t="shared" si="5"/>
        <v>0</v>
      </c>
    </row>
    <row r="68" spans="1:17" ht="21.75" customHeight="1">
      <c r="A68" s="32"/>
      <c r="B68" s="6"/>
      <c r="C68" s="6"/>
      <c r="D68" s="6"/>
      <c r="E68" s="6"/>
      <c r="F68" s="6"/>
      <c r="G68" s="6"/>
      <c r="H68" s="12"/>
      <c r="I68" s="12"/>
      <c r="J68" s="13"/>
      <c r="K68" s="13"/>
      <c r="L68" s="11"/>
      <c r="M68" s="54" t="s">
        <v>182</v>
      </c>
      <c r="N68" s="54" t="s">
        <v>197</v>
      </c>
      <c r="O68" s="11">
        <v>27500</v>
      </c>
      <c r="P68" s="11">
        <v>27500</v>
      </c>
      <c r="Q68" s="11">
        <f t="shared" si="5"/>
        <v>0</v>
      </c>
    </row>
    <row r="69" spans="1:17" ht="21.75" customHeight="1">
      <c r="A69" s="32"/>
      <c r="B69" s="6"/>
      <c r="C69" s="6"/>
      <c r="D69" s="6"/>
      <c r="E69" s="6"/>
      <c r="F69" s="6"/>
      <c r="G69" s="6"/>
      <c r="H69" s="12"/>
      <c r="I69" s="12"/>
      <c r="J69" s="13"/>
      <c r="K69" s="13"/>
      <c r="L69" s="11"/>
      <c r="M69" s="54" t="s">
        <v>198</v>
      </c>
      <c r="N69" s="54" t="s">
        <v>199</v>
      </c>
      <c r="O69" s="11">
        <v>10000</v>
      </c>
      <c r="P69" s="11">
        <v>10000</v>
      </c>
      <c r="Q69" s="11">
        <f t="shared" si="5"/>
        <v>0</v>
      </c>
    </row>
    <row r="70" spans="1:17" ht="21.75" customHeight="1">
      <c r="A70" s="32"/>
      <c r="B70" s="6"/>
      <c r="C70" s="6"/>
      <c r="D70" s="6"/>
      <c r="E70" s="6"/>
      <c r="F70" s="6"/>
      <c r="G70" s="6"/>
      <c r="H70" s="12"/>
      <c r="I70" s="12"/>
      <c r="J70" s="13"/>
      <c r="K70" s="13"/>
      <c r="L70" s="11"/>
      <c r="M70" s="54" t="s">
        <v>200</v>
      </c>
      <c r="N70" s="54" t="s">
        <v>201</v>
      </c>
      <c r="O70" s="11">
        <v>130000</v>
      </c>
      <c r="P70" s="11">
        <v>130000</v>
      </c>
      <c r="Q70" s="11">
        <f t="shared" si="5"/>
        <v>0</v>
      </c>
    </row>
    <row r="71" spans="1:17" ht="21.75" customHeight="1">
      <c r="A71" s="32"/>
      <c r="B71" s="6"/>
      <c r="C71" s="6"/>
      <c r="D71" s="6"/>
      <c r="E71" s="6"/>
      <c r="F71" s="6"/>
      <c r="G71" s="6"/>
      <c r="H71" s="12"/>
      <c r="I71" s="12"/>
      <c r="J71" s="13"/>
      <c r="K71" s="13"/>
      <c r="L71" s="11"/>
      <c r="M71" s="54" t="s">
        <v>202</v>
      </c>
      <c r="N71" s="54" t="s">
        <v>203</v>
      </c>
      <c r="O71" s="11">
        <v>35000</v>
      </c>
      <c r="P71" s="11">
        <v>35000</v>
      </c>
      <c r="Q71" s="11">
        <f t="shared" si="5"/>
        <v>0</v>
      </c>
    </row>
    <row r="72" spans="1:17" ht="21.75" customHeight="1">
      <c r="A72" s="32"/>
      <c r="B72" s="6"/>
      <c r="C72" s="6"/>
      <c r="D72" s="6"/>
      <c r="E72" s="6"/>
      <c r="F72" s="6"/>
      <c r="G72" s="6"/>
      <c r="H72" s="12"/>
      <c r="I72" s="12"/>
      <c r="J72" s="13"/>
      <c r="K72" s="13"/>
      <c r="L72" s="11"/>
      <c r="M72" s="54" t="s">
        <v>204</v>
      </c>
      <c r="N72" s="54" t="s">
        <v>205</v>
      </c>
      <c r="O72" s="11">
        <v>45000</v>
      </c>
      <c r="P72" s="11">
        <v>45000</v>
      </c>
      <c r="Q72" s="11">
        <f t="shared" si="5"/>
        <v>0</v>
      </c>
    </row>
    <row r="73" spans="1:17" ht="21.75" customHeight="1">
      <c r="A73" s="32"/>
      <c r="B73" s="6"/>
      <c r="C73" s="6"/>
      <c r="D73" s="6"/>
      <c r="E73" s="6"/>
      <c r="F73" s="6"/>
      <c r="G73" s="6"/>
      <c r="H73" s="12"/>
      <c r="I73" s="12"/>
      <c r="J73" s="13"/>
      <c r="K73" s="13"/>
      <c r="L73" s="11"/>
      <c r="M73" s="54" t="s">
        <v>206</v>
      </c>
      <c r="N73" s="54" t="s">
        <v>207</v>
      </c>
      <c r="O73" s="11">
        <v>20000</v>
      </c>
      <c r="P73" s="11">
        <v>20000</v>
      </c>
      <c r="Q73" s="11">
        <f t="shared" si="5"/>
        <v>0</v>
      </c>
    </row>
    <row r="74" spans="1:17" ht="21.75" customHeight="1">
      <c r="A74" s="32"/>
      <c r="B74" s="6"/>
      <c r="C74" s="6"/>
      <c r="D74" s="6"/>
      <c r="E74" s="6"/>
      <c r="F74" s="6"/>
      <c r="G74" s="6"/>
      <c r="H74" s="12"/>
      <c r="I74" s="12"/>
      <c r="J74" s="13"/>
      <c r="K74" s="13"/>
      <c r="L74" s="11"/>
      <c r="M74" s="54" t="s">
        <v>208</v>
      </c>
      <c r="N74" s="54" t="s">
        <v>209</v>
      </c>
      <c r="O74" s="11">
        <v>23556.8</v>
      </c>
      <c r="P74" s="11">
        <v>23556.8</v>
      </c>
      <c r="Q74" s="11">
        <f t="shared" si="5"/>
        <v>0</v>
      </c>
    </row>
    <row r="75" spans="1:17" ht="21.75" customHeight="1">
      <c r="A75" s="32"/>
      <c r="B75" s="6"/>
      <c r="C75" s="6"/>
      <c r="D75" s="6"/>
      <c r="E75" s="6"/>
      <c r="F75" s="6"/>
      <c r="G75" s="6"/>
      <c r="H75" s="12"/>
      <c r="I75" s="12"/>
      <c r="J75" s="13"/>
      <c r="K75" s="13"/>
      <c r="L75" s="11"/>
      <c r="M75" s="51" t="s">
        <v>214</v>
      </c>
      <c r="N75" s="51" t="s">
        <v>215</v>
      </c>
      <c r="O75" s="52">
        <v>454</v>
      </c>
      <c r="P75" s="52">
        <v>454</v>
      </c>
      <c r="Q75" s="11">
        <f>O75-P75</f>
        <v>0</v>
      </c>
    </row>
    <row r="76" spans="1:17" ht="21.75" customHeight="1">
      <c r="A76" s="32"/>
      <c r="B76" s="6"/>
      <c r="C76" s="6"/>
      <c r="D76" s="6"/>
      <c r="E76" s="6"/>
      <c r="F76" s="6"/>
      <c r="G76" s="6"/>
      <c r="H76" s="12"/>
      <c r="I76" s="12"/>
      <c r="J76" s="13"/>
      <c r="K76" s="13"/>
      <c r="L76" s="11"/>
      <c r="M76" s="51" t="s">
        <v>216</v>
      </c>
      <c r="N76" s="51" t="s">
        <v>217</v>
      </c>
      <c r="O76" s="52">
        <v>7650</v>
      </c>
      <c r="P76" s="52">
        <v>7650</v>
      </c>
      <c r="Q76" s="11">
        <f>O76-P76</f>
        <v>0</v>
      </c>
    </row>
    <row r="77" spans="1:17" ht="38.25" customHeight="1">
      <c r="A77" s="32"/>
      <c r="B77" s="6"/>
      <c r="C77" s="6"/>
      <c r="D77" s="6"/>
      <c r="E77" s="6"/>
      <c r="F77" s="6"/>
      <c r="G77" s="6"/>
      <c r="H77" s="12"/>
      <c r="I77" s="12"/>
      <c r="J77" s="13"/>
      <c r="K77" s="13"/>
      <c r="L77" s="11"/>
      <c r="M77" s="51" t="s">
        <v>218</v>
      </c>
      <c r="N77" s="51" t="s">
        <v>219</v>
      </c>
      <c r="O77" s="52">
        <v>8896</v>
      </c>
      <c r="P77" s="52">
        <v>8896</v>
      </c>
      <c r="Q77" s="11">
        <f>O77-P77</f>
        <v>0</v>
      </c>
    </row>
    <row r="78" spans="1:17" ht="40.5" customHeight="1">
      <c r="A78" s="32"/>
      <c r="B78" s="6"/>
      <c r="C78" s="6"/>
      <c r="D78" s="6"/>
      <c r="E78" s="6"/>
      <c r="F78" s="6"/>
      <c r="G78" s="6"/>
      <c r="H78" s="12"/>
      <c r="I78" s="12"/>
      <c r="J78" s="13"/>
      <c r="K78" s="13"/>
      <c r="L78" s="11"/>
      <c r="M78" s="51" t="s">
        <v>220</v>
      </c>
      <c r="N78" s="51" t="s">
        <v>221</v>
      </c>
      <c r="O78" s="52">
        <v>13000</v>
      </c>
      <c r="P78" s="52">
        <v>13000</v>
      </c>
      <c r="Q78" s="11">
        <f>O78-P78</f>
        <v>0</v>
      </c>
    </row>
    <row r="79" spans="1:17" ht="22.5">
      <c r="A79" s="5" t="s">
        <v>30</v>
      </c>
      <c r="B79" s="7">
        <f aca="true" t="shared" si="6" ref="B79:G79">SUM(B11:B51)</f>
        <v>2648406.8</v>
      </c>
      <c r="C79" s="7">
        <f t="shared" si="6"/>
        <v>1304700</v>
      </c>
      <c r="D79" s="7">
        <f t="shared" si="6"/>
        <v>1343706.8</v>
      </c>
      <c r="E79" s="7">
        <f t="shared" si="6"/>
        <v>1304700</v>
      </c>
      <c r="F79" s="7">
        <f t="shared" si="6"/>
        <v>1304690</v>
      </c>
      <c r="G79" s="7">
        <f t="shared" si="6"/>
        <v>10</v>
      </c>
      <c r="H79" s="7"/>
      <c r="I79" s="7"/>
      <c r="J79" s="7">
        <f aca="true" t="shared" si="7" ref="J79:Q79">SUM(J11:J78)</f>
        <v>1304700</v>
      </c>
      <c r="K79" s="7">
        <f t="shared" si="7"/>
        <v>1304690</v>
      </c>
      <c r="L79" s="7">
        <f t="shared" si="7"/>
        <v>10</v>
      </c>
      <c r="M79" s="7">
        <f t="shared" si="7"/>
        <v>0</v>
      </c>
      <c r="N79" s="7">
        <f t="shared" si="7"/>
        <v>0</v>
      </c>
      <c r="O79" s="7">
        <f t="shared" si="7"/>
        <v>1343761.9200000002</v>
      </c>
      <c r="P79" s="7">
        <f t="shared" si="7"/>
        <v>1343706.8</v>
      </c>
      <c r="Q79" s="7">
        <f t="shared" si="7"/>
        <v>55.1200000000008</v>
      </c>
    </row>
    <row r="80" spans="1:17" ht="36" customHeight="1">
      <c r="A80" s="41" t="s">
        <v>10</v>
      </c>
      <c r="B80" s="27">
        <f>C80+D80</f>
        <v>1258790</v>
      </c>
      <c r="C80" s="27">
        <v>797800</v>
      </c>
      <c r="D80" s="27">
        <v>460990</v>
      </c>
      <c r="E80" s="27">
        <v>797800</v>
      </c>
      <c r="F80" s="27">
        <v>797800</v>
      </c>
      <c r="G80" s="27">
        <f>E80-F80</f>
        <v>0</v>
      </c>
      <c r="H80" s="12" t="s">
        <v>11</v>
      </c>
      <c r="I80" s="12" t="s">
        <v>44</v>
      </c>
      <c r="J80" s="13">
        <v>99990</v>
      </c>
      <c r="K80" s="13">
        <v>40000</v>
      </c>
      <c r="L80" s="13">
        <v>0</v>
      </c>
      <c r="M80" s="36" t="s">
        <v>11</v>
      </c>
      <c r="N80" s="36" t="s">
        <v>12</v>
      </c>
      <c r="O80" s="37">
        <v>99990</v>
      </c>
      <c r="P80" s="37">
        <v>59990</v>
      </c>
      <c r="Q80" s="37">
        <v>0</v>
      </c>
    </row>
    <row r="81" spans="1:17" ht="52.5" customHeight="1">
      <c r="A81" s="41"/>
      <c r="B81" s="27"/>
      <c r="C81" s="27"/>
      <c r="D81" s="27"/>
      <c r="E81" s="27"/>
      <c r="F81" s="27"/>
      <c r="G81" s="27"/>
      <c r="H81" s="14" t="s">
        <v>35</v>
      </c>
      <c r="I81" s="14" t="s">
        <v>45</v>
      </c>
      <c r="J81" s="13">
        <v>290000</v>
      </c>
      <c r="K81" s="13">
        <v>180000</v>
      </c>
      <c r="L81" s="13">
        <v>0</v>
      </c>
      <c r="M81" s="35" t="s">
        <v>35</v>
      </c>
      <c r="N81" s="35" t="s">
        <v>36</v>
      </c>
      <c r="O81" s="37">
        <v>290000</v>
      </c>
      <c r="P81" s="37">
        <v>110000</v>
      </c>
      <c r="Q81" s="38">
        <v>0</v>
      </c>
    </row>
    <row r="82" spans="1:17" ht="24" customHeight="1">
      <c r="A82" s="41"/>
      <c r="B82" s="27"/>
      <c r="C82" s="27"/>
      <c r="D82" s="27"/>
      <c r="E82" s="27"/>
      <c r="F82" s="27"/>
      <c r="G82" s="27"/>
      <c r="H82" s="14" t="s">
        <v>13</v>
      </c>
      <c r="I82" s="12" t="s">
        <v>15</v>
      </c>
      <c r="J82" s="13">
        <v>149000</v>
      </c>
      <c r="K82" s="13">
        <v>135500</v>
      </c>
      <c r="L82" s="13">
        <v>0</v>
      </c>
      <c r="M82" s="35" t="s">
        <v>13</v>
      </c>
      <c r="N82" s="36" t="s">
        <v>15</v>
      </c>
      <c r="O82" s="37">
        <v>149000</v>
      </c>
      <c r="P82" s="37">
        <v>13500</v>
      </c>
      <c r="Q82" s="38">
        <v>0</v>
      </c>
    </row>
    <row r="83" spans="1:17" ht="41.25" customHeight="1">
      <c r="A83" s="41"/>
      <c r="B83" s="27"/>
      <c r="C83" s="27"/>
      <c r="D83" s="27"/>
      <c r="E83" s="27"/>
      <c r="F83" s="27"/>
      <c r="G83" s="13"/>
      <c r="H83" s="14" t="s">
        <v>22</v>
      </c>
      <c r="I83" s="12" t="s">
        <v>17</v>
      </c>
      <c r="J83" s="13">
        <v>8498</v>
      </c>
      <c r="K83" s="13">
        <v>8498</v>
      </c>
      <c r="L83" s="13">
        <v>0</v>
      </c>
      <c r="M83" s="35"/>
      <c r="N83" s="36"/>
      <c r="O83" s="37"/>
      <c r="P83" s="37"/>
      <c r="Q83" s="38"/>
    </row>
    <row r="84" spans="1:17" ht="48" customHeight="1">
      <c r="A84" s="41"/>
      <c r="B84" s="27"/>
      <c r="C84" s="27"/>
      <c r="D84" s="27"/>
      <c r="E84" s="27"/>
      <c r="F84" s="27"/>
      <c r="G84" s="13"/>
      <c r="H84" s="14" t="s">
        <v>16</v>
      </c>
      <c r="I84" s="12" t="s">
        <v>19</v>
      </c>
      <c r="J84" s="13">
        <v>258000</v>
      </c>
      <c r="K84" s="13">
        <v>99000</v>
      </c>
      <c r="L84" s="13">
        <v>0</v>
      </c>
      <c r="M84" s="35" t="s">
        <v>16</v>
      </c>
      <c r="N84" s="36" t="s">
        <v>19</v>
      </c>
      <c r="O84" s="37">
        <v>258000</v>
      </c>
      <c r="P84" s="37">
        <v>159000</v>
      </c>
      <c r="Q84" s="38">
        <v>0</v>
      </c>
    </row>
    <row r="85" spans="1:17" ht="48" customHeight="1">
      <c r="A85" s="41"/>
      <c r="B85" s="27"/>
      <c r="C85" s="27"/>
      <c r="D85" s="27"/>
      <c r="E85" s="27"/>
      <c r="F85" s="27"/>
      <c r="G85" s="13"/>
      <c r="H85" s="14" t="s">
        <v>139</v>
      </c>
      <c r="I85" s="12" t="s">
        <v>140</v>
      </c>
      <c r="J85" s="13">
        <v>64300</v>
      </c>
      <c r="K85" s="13">
        <v>64300</v>
      </c>
      <c r="L85" s="13">
        <v>0</v>
      </c>
      <c r="M85" s="14"/>
      <c r="N85" s="12"/>
      <c r="O85" s="13"/>
      <c r="P85" s="13"/>
      <c r="Q85" s="13"/>
    </row>
    <row r="86" spans="1:17" ht="48" customHeight="1">
      <c r="A86" s="41"/>
      <c r="B86" s="27"/>
      <c r="C86" s="27"/>
      <c r="D86" s="27"/>
      <c r="E86" s="27"/>
      <c r="F86" s="27"/>
      <c r="G86" s="13"/>
      <c r="H86" s="14" t="s">
        <v>42</v>
      </c>
      <c r="I86" s="12" t="s">
        <v>43</v>
      </c>
      <c r="J86" s="13">
        <v>91000</v>
      </c>
      <c r="K86" s="13">
        <v>45500</v>
      </c>
      <c r="L86" s="13">
        <v>0</v>
      </c>
      <c r="M86" s="35" t="s">
        <v>178</v>
      </c>
      <c r="N86" s="36" t="s">
        <v>179</v>
      </c>
      <c r="O86" s="37">
        <v>91000</v>
      </c>
      <c r="P86" s="37">
        <v>45500</v>
      </c>
      <c r="Q86" s="37">
        <v>0</v>
      </c>
    </row>
    <row r="87" spans="1:17" ht="27" customHeight="1">
      <c r="A87" s="41"/>
      <c r="B87" s="27"/>
      <c r="C87" s="27"/>
      <c r="D87" s="27"/>
      <c r="E87" s="27"/>
      <c r="F87" s="27"/>
      <c r="G87" s="13"/>
      <c r="H87" s="14" t="s">
        <v>18</v>
      </c>
      <c r="I87" s="12" t="s">
        <v>20</v>
      </c>
      <c r="J87" s="13">
        <v>78000</v>
      </c>
      <c r="K87" s="13">
        <v>78000</v>
      </c>
      <c r="L87" s="13">
        <v>0</v>
      </c>
      <c r="M87" s="36"/>
      <c r="N87" s="36"/>
      <c r="O87" s="37"/>
      <c r="P87" s="37"/>
      <c r="Q87" s="37"/>
    </row>
    <row r="88" spans="1:17" ht="27" customHeight="1">
      <c r="A88" s="31"/>
      <c r="B88" s="27"/>
      <c r="C88" s="27"/>
      <c r="D88" s="27"/>
      <c r="E88" s="27"/>
      <c r="F88" s="27"/>
      <c r="G88" s="13"/>
      <c r="H88" s="14" t="s">
        <v>172</v>
      </c>
      <c r="I88" s="12" t="s">
        <v>173</v>
      </c>
      <c r="J88" s="13">
        <v>88000</v>
      </c>
      <c r="K88" s="13">
        <v>88000</v>
      </c>
      <c r="L88" s="13">
        <v>0</v>
      </c>
      <c r="M88" s="14"/>
      <c r="N88" s="12"/>
      <c r="O88" s="13"/>
      <c r="P88" s="13"/>
      <c r="Q88" s="13"/>
    </row>
    <row r="89" spans="1:17" ht="27" customHeight="1">
      <c r="A89" s="31"/>
      <c r="B89" s="27"/>
      <c r="C89" s="27"/>
      <c r="D89" s="27"/>
      <c r="E89" s="27"/>
      <c r="F89" s="27"/>
      <c r="G89" s="13"/>
      <c r="H89" s="14" t="s">
        <v>13</v>
      </c>
      <c r="I89" s="12" t="s">
        <v>174</v>
      </c>
      <c r="J89" s="13">
        <v>59002</v>
      </c>
      <c r="K89" s="13">
        <v>59002</v>
      </c>
      <c r="L89" s="13">
        <v>0</v>
      </c>
      <c r="M89" s="12"/>
      <c r="N89" s="12"/>
      <c r="O89" s="13"/>
      <c r="P89" s="13"/>
      <c r="Q89" s="13"/>
    </row>
    <row r="90" spans="1:17" ht="36" customHeight="1">
      <c r="A90" s="31"/>
      <c r="B90" s="27"/>
      <c r="C90" s="27"/>
      <c r="D90" s="27"/>
      <c r="E90" s="27"/>
      <c r="F90" s="27"/>
      <c r="G90" s="13"/>
      <c r="H90" s="14"/>
      <c r="I90" s="12"/>
      <c r="J90" s="13"/>
      <c r="K90" s="13"/>
      <c r="L90" s="13"/>
      <c r="M90" s="14" t="s">
        <v>175</v>
      </c>
      <c r="N90" s="12" t="s">
        <v>176</v>
      </c>
      <c r="O90" s="13">
        <v>50978</v>
      </c>
      <c r="P90" s="13">
        <v>27369</v>
      </c>
      <c r="Q90" s="13">
        <v>0</v>
      </c>
    </row>
    <row r="91" spans="1:17" ht="40.5" customHeight="1">
      <c r="A91" s="31"/>
      <c r="B91" s="27"/>
      <c r="C91" s="27"/>
      <c r="D91" s="27"/>
      <c r="E91" s="27"/>
      <c r="F91" s="27"/>
      <c r="G91" s="13"/>
      <c r="H91" s="26"/>
      <c r="I91" s="25"/>
      <c r="J91" s="15"/>
      <c r="K91" s="15"/>
      <c r="L91" s="15"/>
      <c r="M91" s="14" t="s">
        <v>172</v>
      </c>
      <c r="N91" s="12" t="s">
        <v>173</v>
      </c>
      <c r="O91" s="13">
        <v>73000</v>
      </c>
      <c r="P91" s="13">
        <v>73000</v>
      </c>
      <c r="Q91" s="13">
        <v>0</v>
      </c>
    </row>
    <row r="92" spans="1:17" ht="18.75" customHeight="1">
      <c r="A92" s="5" t="s">
        <v>30</v>
      </c>
      <c r="B92" s="7">
        <f aca="true" t="shared" si="8" ref="B92:G92">SUM(B80:B87)</f>
        <v>1258790</v>
      </c>
      <c r="C92" s="7">
        <f t="shared" si="8"/>
        <v>797800</v>
      </c>
      <c r="D92" s="7">
        <f t="shared" si="8"/>
        <v>460990</v>
      </c>
      <c r="E92" s="7">
        <f t="shared" si="8"/>
        <v>797800</v>
      </c>
      <c r="F92" s="7">
        <f t="shared" si="8"/>
        <v>797800</v>
      </c>
      <c r="G92" s="7">
        <f t="shared" si="8"/>
        <v>0</v>
      </c>
      <c r="H92" s="7"/>
      <c r="I92" s="7"/>
      <c r="J92" s="7">
        <f>J80+J81+J82+J83+J84+J85+J86+J87+J88+J89</f>
        <v>1185790</v>
      </c>
      <c r="K92" s="7">
        <f>K80+K81+K82+K83+K84+K85+K86+K87+K88+K89</f>
        <v>797800</v>
      </c>
      <c r="L92" s="7">
        <f>L80+L81+L82+L83+L84+L85+L86+L87+L88+L89</f>
        <v>0</v>
      </c>
      <c r="M92" s="7"/>
      <c r="N92" s="7"/>
      <c r="O92" s="7">
        <f>O80+O81+O82+O83+O84+O85+O86+O87+O88+O89+O91</f>
        <v>960990</v>
      </c>
      <c r="P92" s="7">
        <f>P80+P81+P82+P83+P84+P85+P86+P87+P88+P89+P91</f>
        <v>460990</v>
      </c>
      <c r="Q92" s="7">
        <f>Q80+Q81+Q82+Q83+Q84+Q85+Q86+Q87+Q88+Q89+Q91</f>
        <v>0</v>
      </c>
    </row>
    <row r="93" spans="1:17" ht="36" customHeight="1">
      <c r="A93" s="41" t="s">
        <v>21</v>
      </c>
      <c r="B93" s="27">
        <f>C93+D93</f>
        <v>266520</v>
      </c>
      <c r="C93" s="27">
        <v>241500</v>
      </c>
      <c r="D93" s="27">
        <v>25020</v>
      </c>
      <c r="E93" s="27">
        <v>241500</v>
      </c>
      <c r="F93" s="27">
        <v>241500</v>
      </c>
      <c r="G93" s="28">
        <f>E93-F93</f>
        <v>0</v>
      </c>
      <c r="H93" s="14" t="s">
        <v>33</v>
      </c>
      <c r="I93" s="14" t="s">
        <v>34</v>
      </c>
      <c r="J93" s="13">
        <v>77020</v>
      </c>
      <c r="K93" s="13">
        <v>70000</v>
      </c>
      <c r="L93" s="13">
        <v>0</v>
      </c>
      <c r="M93" s="14" t="s">
        <v>33</v>
      </c>
      <c r="N93" s="14" t="s">
        <v>34</v>
      </c>
      <c r="O93" s="13">
        <v>77020</v>
      </c>
      <c r="P93" s="13">
        <v>7020</v>
      </c>
      <c r="Q93" s="13">
        <v>0</v>
      </c>
    </row>
    <row r="94" spans="1:17" ht="24.75" customHeight="1">
      <c r="A94" s="41"/>
      <c r="B94" s="27"/>
      <c r="C94" s="27"/>
      <c r="D94" s="27"/>
      <c r="E94" s="27"/>
      <c r="F94" s="27"/>
      <c r="G94" s="27"/>
      <c r="H94" s="14" t="s">
        <v>14</v>
      </c>
      <c r="I94" s="12" t="s">
        <v>23</v>
      </c>
      <c r="J94" s="13">
        <v>38000</v>
      </c>
      <c r="K94" s="13">
        <v>34000</v>
      </c>
      <c r="L94" s="13">
        <v>0</v>
      </c>
      <c r="M94" s="14" t="s">
        <v>14</v>
      </c>
      <c r="N94" s="12" t="s">
        <v>23</v>
      </c>
      <c r="O94" s="13">
        <v>38000</v>
      </c>
      <c r="P94" s="13">
        <v>4000</v>
      </c>
      <c r="Q94" s="13">
        <v>0</v>
      </c>
    </row>
    <row r="95" spans="1:17" ht="36" customHeight="1">
      <c r="A95" s="41"/>
      <c r="B95" s="27"/>
      <c r="C95" s="27"/>
      <c r="D95" s="27"/>
      <c r="E95" s="27"/>
      <c r="F95" s="27"/>
      <c r="G95" s="27"/>
      <c r="H95" s="29" t="s">
        <v>137</v>
      </c>
      <c r="I95" s="29" t="s">
        <v>138</v>
      </c>
      <c r="J95" s="30">
        <v>151500</v>
      </c>
      <c r="K95" s="30">
        <v>137500</v>
      </c>
      <c r="L95" s="30">
        <v>0</v>
      </c>
      <c r="M95" s="29" t="s">
        <v>137</v>
      </c>
      <c r="N95" s="29" t="s">
        <v>138</v>
      </c>
      <c r="O95" s="30">
        <v>151500</v>
      </c>
      <c r="P95" s="30">
        <v>14000</v>
      </c>
      <c r="Q95" s="30">
        <v>0</v>
      </c>
    </row>
    <row r="96" spans="1:17" ht="22.5">
      <c r="A96" s="5" t="s">
        <v>30</v>
      </c>
      <c r="B96" s="7">
        <f>SUM(B93:B95)</f>
        <v>266520</v>
      </c>
      <c r="C96" s="7">
        <f aca="true" t="shared" si="9" ref="C96:Q96">SUM(C93:C95)</f>
        <v>241500</v>
      </c>
      <c r="D96" s="7">
        <f t="shared" si="9"/>
        <v>25020</v>
      </c>
      <c r="E96" s="7">
        <f t="shared" si="9"/>
        <v>241500</v>
      </c>
      <c r="F96" s="7">
        <f t="shared" si="9"/>
        <v>241500</v>
      </c>
      <c r="G96" s="7">
        <f t="shared" si="9"/>
        <v>0</v>
      </c>
      <c r="H96" s="7"/>
      <c r="I96" s="7"/>
      <c r="J96" s="7">
        <f t="shared" si="9"/>
        <v>266520</v>
      </c>
      <c r="K96" s="7">
        <f>K93+K94+K95</f>
        <v>241500</v>
      </c>
      <c r="L96" s="7">
        <f t="shared" si="9"/>
        <v>0</v>
      </c>
      <c r="M96" s="7"/>
      <c r="N96" s="7"/>
      <c r="O96" s="7">
        <f t="shared" si="9"/>
        <v>266520</v>
      </c>
      <c r="P96" s="7">
        <f>P93+P94+P95</f>
        <v>25020</v>
      </c>
      <c r="Q96" s="7">
        <f t="shared" si="9"/>
        <v>0</v>
      </c>
    </row>
    <row r="97" spans="1:17" ht="27" customHeight="1">
      <c r="A97" s="9" t="s">
        <v>31</v>
      </c>
      <c r="B97" s="10">
        <f>B79+B92+B96</f>
        <v>4173716.8</v>
      </c>
      <c r="C97" s="10">
        <f>C79+C92+C96</f>
        <v>2344000</v>
      </c>
      <c r="D97" s="10">
        <f>D79+D92+D96</f>
        <v>1829716.8</v>
      </c>
      <c r="E97" s="10">
        <f>E79+E92+E96</f>
        <v>2344000</v>
      </c>
      <c r="F97" s="10">
        <f>F79+F92+F96</f>
        <v>2343990</v>
      </c>
      <c r="G97" s="10">
        <f>G79+G92+G96</f>
        <v>10</v>
      </c>
      <c r="H97" s="10"/>
      <c r="I97" s="10"/>
      <c r="J97" s="10">
        <f>J79+J92+J96</f>
        <v>2757010</v>
      </c>
      <c r="K97" s="10">
        <f>K79+K92+K96</f>
        <v>2343990</v>
      </c>
      <c r="L97" s="10">
        <f>L79+L92+L96</f>
        <v>10</v>
      </c>
      <c r="M97" s="10"/>
      <c r="N97" s="10"/>
      <c r="O97" s="10">
        <f>O79+O92+O96</f>
        <v>2571271.92</v>
      </c>
      <c r="P97" s="10">
        <f>P79+P92+P96</f>
        <v>1829716.8</v>
      </c>
      <c r="Q97" s="10">
        <f>Q79+Q92+Q96</f>
        <v>55.1200000000008</v>
      </c>
    </row>
    <row r="98" spans="1:4" ht="15.75">
      <c r="A98" s="4"/>
      <c r="C98" s="1"/>
      <c r="D98" s="1"/>
    </row>
    <row r="99" spans="1:16" ht="15.75">
      <c r="A99" s="16" t="s">
        <v>222</v>
      </c>
      <c r="B99" s="3"/>
      <c r="C99" s="33"/>
      <c r="D99" s="33"/>
      <c r="E99" s="3" t="s">
        <v>223</v>
      </c>
      <c r="G99" s="3"/>
      <c r="P99" s="34"/>
    </row>
    <row r="100" spans="1:16" ht="15.75">
      <c r="A100" s="19"/>
      <c r="B100" s="3"/>
      <c r="C100" s="18"/>
      <c r="D100" s="18"/>
      <c r="E100" s="3"/>
      <c r="G100" s="3"/>
      <c r="P100" s="34"/>
    </row>
    <row r="101" spans="1:10" ht="15.75">
      <c r="A101" s="17" t="s">
        <v>224</v>
      </c>
      <c r="B101" s="3"/>
      <c r="C101" s="18"/>
      <c r="D101" s="18"/>
      <c r="E101" s="3" t="s">
        <v>225</v>
      </c>
      <c r="G101" s="3"/>
      <c r="J101" s="39"/>
    </row>
    <row r="102" spans="1:5" ht="15.75">
      <c r="A102" s="3"/>
      <c r="B102" s="3"/>
      <c r="C102" s="18"/>
      <c r="D102" s="18"/>
      <c r="E102" s="3"/>
    </row>
    <row r="103" spans="1:5" ht="15.75">
      <c r="A103" s="3"/>
      <c r="B103" s="3"/>
      <c r="C103" s="3"/>
      <c r="D103" s="3"/>
      <c r="E103" s="3"/>
    </row>
    <row r="104" spans="1:5" ht="15.75">
      <c r="A104" s="20" t="s">
        <v>226</v>
      </c>
      <c r="B104" s="3"/>
      <c r="C104" s="3"/>
      <c r="D104" s="3"/>
      <c r="E104" s="3"/>
    </row>
    <row r="105" spans="1:5" ht="15.75">
      <c r="A105" s="3"/>
      <c r="B105" s="3"/>
      <c r="C105" s="3"/>
      <c r="D105" s="3"/>
      <c r="E105" s="3"/>
    </row>
  </sheetData>
  <sheetProtection/>
  <mergeCells count="27">
    <mergeCell ref="F6:F9"/>
    <mergeCell ref="G6:G9"/>
    <mergeCell ref="K8:K9"/>
    <mergeCell ref="H6:Q6"/>
    <mergeCell ref="L8:L9"/>
    <mergeCell ref="M8:M9"/>
    <mergeCell ref="H7:L7"/>
    <mergeCell ref="A11:A51"/>
    <mergeCell ref="N8:N9"/>
    <mergeCell ref="O8:O9"/>
    <mergeCell ref="A1:Q1"/>
    <mergeCell ref="A2:Q2"/>
    <mergeCell ref="A3:Q3"/>
    <mergeCell ref="A4:Q4"/>
    <mergeCell ref="A6:A9"/>
    <mergeCell ref="P8:P9"/>
    <mergeCell ref="B6:D6"/>
    <mergeCell ref="B7:B9"/>
    <mergeCell ref="C7:D8"/>
    <mergeCell ref="E6:E9"/>
    <mergeCell ref="A93:A95"/>
    <mergeCell ref="Q8:Q9"/>
    <mergeCell ref="M7:Q7"/>
    <mergeCell ref="H8:H9"/>
    <mergeCell ref="A80:A87"/>
    <mergeCell ref="I8:I9"/>
    <mergeCell ref="J8:J9"/>
  </mergeCells>
  <printOptions/>
  <pageMargins left="0.7086614173228347" right="0.7086614173228347" top="0.7480314960629921" bottom="0.7480314960629921" header="0.31496062992125984" footer="0.31496062992125984"/>
  <pageSetup fitToHeight="3" fitToWidth="1" horizontalDpi="180" verticalDpi="18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2017-01-13T07:39:36Z</dcterms:modified>
  <cp:category/>
  <cp:version/>
  <cp:contentType/>
  <cp:contentStatus/>
</cp:coreProperties>
</file>