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ело10\AppData\Roaming\1C\1cv8\8c627933-0cf3-4bd3-aec8-f98e2047f53e\1ae492f8-d4ed-4452-8b44-e733c662ce62\App\"/>
    </mc:Choice>
  </mc:AlternateContent>
  <bookViews>
    <workbookView xWindow="0" yWindow="0" windowWidth="18540" windowHeight="11520"/>
  </bookViews>
  <sheets>
    <sheet name="2021" sheetId="5" r:id="rId1"/>
    <sheet name="свод" sheetId="7" state="hidden" r:id="rId2"/>
  </sheets>
  <definedNames>
    <definedName name="_xlnm._FilterDatabase" localSheetId="0" hidden="1">'2021'!$A$12:$AH$27</definedName>
    <definedName name="Z_01451C91_14DA_4D26_B1B3_18A70391612A_.wvu.PrintArea" localSheetId="0" hidden="1">'2021'!$A$4:$Y$27</definedName>
    <definedName name="Z_01451C91_14DA_4D26_B1B3_18A70391612A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PrintArea" localSheetId="0" hidden="1">'2021'!$A$4:$Y$27</definedName>
    <definedName name="Z_16B8344E_73EB_416B_B009_420D58C33AEC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PrintArea" localSheetId="0" hidden="1">'2021'!$A$4:$Y$27</definedName>
    <definedName name="Z_35164214_6B83_4B40_8294_2E9A0423440B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FilterData" localSheetId="0" hidden="1">'2021'!$A$12:$Y$12</definedName>
    <definedName name="Z_4B6D6BCB_EE2D_42AC_9192_354A33B0E0EA_.wvu.PrintArea" localSheetId="0" hidden="1">'2021'!$A$4:$Y$27</definedName>
    <definedName name="Z_4B6D6BCB_EE2D_42AC_9192_354A33B0E0EA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PrintArea" localSheetId="0" hidden="1">'2021'!$A$4:$Y$27</definedName>
    <definedName name="Z_B742453E_6192_4495_8455_B4A974C6429E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PrintArea" localSheetId="0" hidden="1">'2021'!$A$4:$Y$27</definedName>
    <definedName name="Z_DFCDC4A7_B1EE_4F7B_A9A5_CB3F46056C80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PrintArea" localSheetId="0" hidden="1">'2021'!$A$4:$Y$27</definedName>
    <definedName name="Z_E557CDC6_6AA0_4DD0_B6F9_A94A1E4C138A_.wvu.Rows" localSheetId="0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_xlnm.Print_Titles" localSheetId="0">'2021'!$1:$1</definedName>
  </definedNames>
  <calcPr calcId="152511"/>
</workbook>
</file>

<file path=xl/calcChain.xml><?xml version="1.0" encoding="utf-8"?>
<calcChain xmlns="http://schemas.openxmlformats.org/spreadsheetml/2006/main">
  <c r="Y18" i="5" l="1"/>
  <c r="Y19" i="5"/>
  <c r="Y22" i="5"/>
  <c r="Y25" i="5"/>
  <c r="Y26" i="5"/>
  <c r="Y14" i="5"/>
  <c r="Y24" i="5"/>
  <c r="Y23" i="5"/>
  <c r="Y21" i="5"/>
  <c r="Y20" i="5"/>
  <c r="Y17" i="5"/>
  <c r="Y16" i="5"/>
  <c r="Y15" i="5"/>
  <c r="D18" i="5" l="1"/>
  <c r="D19" i="5"/>
  <c r="D20" i="5"/>
  <c r="D21" i="5"/>
  <c r="D22" i="5"/>
  <c r="C22" i="5" s="1"/>
  <c r="E27" i="5" l="1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D15" i="5"/>
  <c r="D16" i="5"/>
  <c r="D17" i="5"/>
  <c r="D23" i="5"/>
  <c r="D24" i="5"/>
  <c r="D25" i="5"/>
  <c r="D26" i="5"/>
  <c r="D14" i="5"/>
  <c r="C26" i="5" l="1"/>
  <c r="C25" i="5"/>
  <c r="C17" i="5"/>
  <c r="C24" i="5"/>
  <c r="C16" i="5"/>
  <c r="C23" i="5"/>
  <c r="C15" i="5"/>
  <c r="D27" i="5"/>
  <c r="C27" i="5" l="1"/>
  <c r="C30" i="7" l="1"/>
  <c r="C26" i="7"/>
  <c r="E13" i="7" l="1"/>
  <c r="D18" i="7"/>
  <c r="E7" i="7" l="1"/>
  <c r="E16" i="7"/>
  <c r="E11" i="7"/>
  <c r="E15" i="7"/>
  <c r="E19" i="7"/>
  <c r="E10" i="7"/>
  <c r="E12" i="7"/>
  <c r="E4" i="7"/>
  <c r="E8" i="7"/>
  <c r="E5" i="7"/>
  <c r="F18" i="7"/>
  <c r="E9" i="7" l="1"/>
  <c r="E14" i="7"/>
  <c r="D17" i="7"/>
  <c r="D11" i="7"/>
  <c r="D10" i="7"/>
  <c r="D21" i="7"/>
  <c r="D4" i="7"/>
  <c r="D6" i="7"/>
  <c r="D14" i="7"/>
  <c r="D5" i="7"/>
  <c r="D7" i="7"/>
  <c r="D19" i="7"/>
  <c r="D12" i="7"/>
  <c r="D13" i="7"/>
  <c r="D16" i="7"/>
  <c r="E6" i="7"/>
  <c r="D9" i="7"/>
  <c r="E17" i="7"/>
  <c r="E21" i="7"/>
  <c r="F19" i="7"/>
  <c r="F9" i="7"/>
  <c r="F15" i="7"/>
  <c r="F7" i="7"/>
  <c r="F14" i="7"/>
  <c r="F20" i="7"/>
  <c r="F17" i="7"/>
  <c r="F12" i="7"/>
  <c r="F16" i="7"/>
  <c r="F5" i="7"/>
  <c r="F21" i="7"/>
  <c r="F11" i="7"/>
  <c r="F4" i="7"/>
  <c r="F13" i="7"/>
  <c r="F8" i="7"/>
  <c r="C11" i="7" l="1"/>
  <c r="G11" i="7" s="1"/>
  <c r="C16" i="7"/>
  <c r="D8" i="7"/>
  <c r="C8" i="7" s="1"/>
  <c r="G8" i="7" s="1"/>
  <c r="C5" i="7"/>
  <c r="G5" i="7" s="1"/>
  <c r="C14" i="7"/>
  <c r="G14" i="7" s="1"/>
  <c r="C19" i="7"/>
  <c r="G19" i="7" s="1"/>
  <c r="C12" i="7"/>
  <c r="G12" i="7" s="1"/>
  <c r="C13" i="7"/>
  <c r="G13" i="7" s="1"/>
  <c r="C7" i="7"/>
  <c r="G7" i="7" s="1"/>
  <c r="C17" i="7"/>
  <c r="C9" i="7"/>
  <c r="G9" i="7" s="1"/>
  <c r="F6" i="7"/>
  <c r="C6" i="7" s="1"/>
  <c r="C4" i="7"/>
  <c r="G4" i="7" s="1"/>
  <c r="C21" i="7"/>
  <c r="G21" i="7" s="1"/>
  <c r="G16" i="7" l="1"/>
  <c r="E18" i="7"/>
  <c r="C18" i="7" s="1"/>
  <c r="G6" i="7"/>
  <c r="G17" i="7"/>
  <c r="E20" i="7" l="1"/>
  <c r="G18" i="7" l="1"/>
  <c r="E24" i="7"/>
  <c r="D15" i="7" l="1"/>
  <c r="C15" i="7" s="1"/>
  <c r="E29" i="7" l="1"/>
  <c r="E31" i="7" s="1"/>
  <c r="G15" i="7" l="1"/>
  <c r="F10" i="7" l="1"/>
  <c r="C10" i="7" l="1"/>
  <c r="F24" i="7"/>
  <c r="G10" i="7" l="1"/>
  <c r="F29" i="7" l="1"/>
  <c r="F31" i="7" l="1"/>
  <c r="A14" i="5" l="1"/>
  <c r="A15" i="5" s="1"/>
  <c r="A16" i="5" s="1"/>
  <c r="A17" i="5" s="1"/>
  <c r="A18" i="5" l="1"/>
  <c r="A19" i="5" s="1"/>
  <c r="A20" i="5" s="1"/>
  <c r="A21" i="5" s="1"/>
  <c r="A22" i="5" s="1"/>
  <c r="A23" i="5" s="1"/>
  <c r="A24" i="5" s="1"/>
  <c r="A25" i="5" s="1"/>
  <c r="A26" i="5" s="1"/>
  <c r="D20" i="7" l="1"/>
  <c r="D24" i="7" l="1"/>
  <c r="C20" i="7"/>
  <c r="G20" i="7" l="1"/>
  <c r="C24" i="7"/>
  <c r="G24" i="7" s="1"/>
  <c r="D29" i="7" l="1"/>
  <c r="D31" i="7" l="1"/>
  <c r="C29" i="7"/>
  <c r="C31" i="7" s="1"/>
  <c r="B24" i="7" l="1"/>
</calcChain>
</file>

<file path=xl/sharedStrings.xml><?xml version="1.0" encoding="utf-8"?>
<sst xmlns="http://schemas.openxmlformats.org/spreadsheetml/2006/main" count="96" uniqueCount="78">
  <si>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</si>
  <si>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</si>
  <si>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</si>
  <si>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</si>
  <si>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</si>
  <si>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</si>
  <si>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</si>
  <si>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</si>
  <si>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</si>
  <si>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</si>
  <si>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</si>
  <si>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</si>
  <si>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</si>
  <si>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</si>
  <si>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</si>
  <si>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</si>
  <si>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</si>
  <si>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</si>
  <si>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</si>
  <si>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</si>
  <si>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</si>
  <si>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</si>
  <si>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</si>
  <si>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</si>
  <si>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</si>
  <si>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руб.</t>
  </si>
  <si>
    <t>ед.</t>
  </si>
  <si>
    <t>кв.м.</t>
  </si>
  <si>
    <t>куб.м.</t>
  </si>
  <si>
    <t>Итого по муниципальному образованию</t>
  </si>
  <si>
    <t>во</t>
  </si>
  <si>
    <t>гвс</t>
  </si>
  <si>
    <t>хвс</t>
  </si>
  <si>
    <t>тс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</si>
  <si>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</si>
  <si>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</si>
  <si>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</si>
  <si>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</si>
  <si>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</si>
  <si>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</si>
  <si>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</si>
  <si>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</si>
  <si>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</si>
  <si>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</si>
  <si>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</si>
  <si>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</si>
  <si>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</si>
  <si>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</si>
  <si>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</si>
  <si>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</si>
  <si>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</si>
  <si>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</si>
  <si>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</si>
  <si>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</si>
  <si>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</si>
  <si>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разница с разделом 1</t>
  </si>
  <si>
    <t xml:space="preserve">со строительным контролем </t>
  </si>
  <si>
    <t>фундамент</t>
  </si>
  <si>
    <t>эл</t>
  </si>
  <si>
    <t xml:space="preserve">Г. Всеволожск, ш. Колтушское, д. 91  </t>
  </si>
  <si>
    <t>Г. Всеволожск, ш. Колтушское, д. 92</t>
  </si>
  <si>
    <t>Г. Всеволожск, ш. Колтушское, д. 93</t>
  </si>
  <si>
    <t>Г. Всеволожск, ш. Колтушское, д. 95</t>
  </si>
  <si>
    <t>Ремонт и утепление фасада</t>
  </si>
  <si>
    <t>Раздел III. Перечень многоквартирных домов, которые подлежат капитальному ремонту в 2021 году, за счет средств собственников, формирующих фонд капитального ремонта на счетах регионального оператора</t>
  </si>
  <si>
    <t>Г. Всеволожск, ш.Колтушское, д.84</t>
  </si>
  <si>
    <t>Г. Всеволожск, ш.Колтушское, д.86</t>
  </si>
  <si>
    <t>Г. Всеволожск, ш.Колтушское, д.88</t>
  </si>
  <si>
    <t>Г. Всеволожск, ш.Колтушское, д.100</t>
  </si>
  <si>
    <t>Г. Всеволожск, ш.Колтушское, д.97</t>
  </si>
  <si>
    <t>Г. Всеволожск, ш.Колтушское, д.137</t>
  </si>
  <si>
    <t>Г. Всеволожск, ш.Колтушское, д.111</t>
  </si>
  <si>
    <t>Г. Всеволожск, ш.Колтушское, д.101</t>
  </si>
  <si>
    <t>Г. Всеволожск, ш.Колтушское, д.89</t>
  </si>
  <si>
    <t>Муниципальное образование "Город Всеволожск"</t>
  </si>
  <si>
    <t>Приложение</t>
  </si>
  <si>
    <t>к постановлению администрации</t>
  </si>
  <si>
    <t>от ________________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</si>
</sst>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4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3" fontId="4" fillId="0" borderId="0" xfId="29" applyFont="1" applyFill="1" applyAlignment="1">
      <alignment horizontal="center" vertical="center"/>
    </xf>
    <xf numFmtId="43" fontId="5" fillId="0" borderId="0" xfId="29" applyFont="1" applyFill="1" applyAlignment="1">
      <alignment vertical="center"/>
    </xf>
    <xf numFmtId="0" fontId="12" fillId="0" borderId="0" xfId="0" applyFont="1" applyFill="1"/>
    <xf numFmtId="43" fontId="5" fillId="0" borderId="0" xfId="29" applyFont="1" applyFill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3" fontId="5" fillId="0" borderId="0" xfId="29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3" fontId="5" fillId="0" borderId="7" xfId="29" applyFont="1" applyFill="1" applyBorder="1" applyAlignment="1">
      <alignment horizontal="center" vertical="center" wrapText="1"/>
    </xf>
    <xf numFmtId="43" fontId="5" fillId="0" borderId="6" xfId="29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3" fontId="13" fillId="0" borderId="10" xfId="29" applyFont="1" applyFill="1" applyBorder="1" applyAlignment="1">
      <alignment horizontal="center" vertical="center" wrapText="1"/>
    </xf>
    <xf numFmtId="43" fontId="13" fillId="0" borderId="12" xfId="29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vertical="center" wrapText="1"/>
    </xf>
    <xf numFmtId="43" fontId="5" fillId="0" borderId="14" xfId="29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3" fontId="4" fillId="0" borderId="0" xfId="29" applyFont="1" applyFill="1" applyAlignment="1">
      <alignment vertical="center"/>
    </xf>
    <xf numFmtId="43" fontId="4" fillId="0" borderId="0" xfId="29" applyFont="1" applyFill="1" applyBorder="1" applyAlignment="1">
      <alignment horizontal="center" vertical="center"/>
    </xf>
    <xf numFmtId="43" fontId="5" fillId="0" borderId="0" xfId="29" applyFont="1" applyFill="1" applyBorder="1" applyAlignment="1">
      <alignment vertical="center" wrapText="1"/>
    </xf>
    <xf numFmtId="43" fontId="5" fillId="0" borderId="0" xfId="29" applyFont="1" applyFill="1" applyBorder="1" applyAlignment="1">
      <alignment vertical="center"/>
    </xf>
    <xf numFmtId="43" fontId="12" fillId="0" borderId="0" xfId="29" applyFont="1" applyFill="1"/>
    <xf numFmtId="2" fontId="5" fillId="0" borderId="8" xfId="1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center"/>
    </xf>
    <xf numFmtId="43" fontId="12" fillId="0" borderId="8" xfId="29" applyFont="1" applyFill="1" applyBorder="1"/>
    <xf numFmtId="2" fontId="5" fillId="0" borderId="14" xfId="1" applyNumberFormat="1" applyFont="1" applyFill="1" applyBorder="1" applyAlignment="1">
      <alignment vertical="center" wrapText="1"/>
    </xf>
    <xf numFmtId="0" fontId="12" fillId="0" borderId="8" xfId="0" applyFont="1" applyFill="1" applyBorder="1"/>
    <xf numFmtId="43" fontId="12" fillId="0" borderId="0" xfId="29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Alignment="1"/>
    <xf numFmtId="43" fontId="4" fillId="0" borderId="0" xfId="29" applyFont="1" applyFill="1" applyBorder="1" applyAlignment="1">
      <alignment vertical="center"/>
    </xf>
    <xf numFmtId="43" fontId="14" fillId="0" borderId="12" xfId="29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3" fontId="5" fillId="0" borderId="0" xfId="29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4" fontId="4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3" fontId="5" fillId="0" borderId="0" xfId="29" applyFont="1" applyFill="1" applyAlignment="1">
      <alignment horizontal="center" vertical="center"/>
    </xf>
    <xf numFmtId="43" fontId="5" fillId="0" borderId="8" xfId="29" applyFont="1" applyFill="1" applyBorder="1" applyAlignment="1">
      <alignment horizontal="center" vertical="center" wrapText="1"/>
    </xf>
    <xf numFmtId="43" fontId="5" fillId="0" borderId="8" xfId="29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3" fontId="5" fillId="0" borderId="4" xfId="29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3" fontId="5" fillId="0" borderId="0" xfId="29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</cellXfs>
  <cellStyles count="33">
    <cellStyle name="Excel Built-in Normal" xfId="8"/>
    <cellStyle name="Excel Built-in Normal 2 2" xfId="9"/>
    <cellStyle name="TableStyleLight1" xfId="10"/>
    <cellStyle name="Денежный 2" xfId="31"/>
    <cellStyle name="Обычный" xfId="0" builtinId="0"/>
    <cellStyle name="Обычный 12 2" xfId="32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2 2" xfId="30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tabSelected="1" zoomScale="72" zoomScaleNormal="72" workbookViewId="0">
      <pane xSplit="3" ySplit="11" topLeftCell="Q12" activePane="bottomRight" state="frozen"/>
      <selection pane="topRight" activeCell="D1" sqref="D1"/>
      <selection pane="bottomLeft" activeCell="A9" sqref="A9"/>
      <selection pane="bottomRight" activeCell="T13" sqref="T13"/>
    </sheetView>
  </sheetViews>
  <sheetFormatPr defaultColWidth="9.140625" defaultRowHeight="15.75" x14ac:dyDescent="0.25"/>
  <cols>
    <col min="1" max="1" width="6.28515625" style="51" customWidth="1"/>
    <col min="2" max="2" width="54.85546875" style="42" customWidth="1"/>
    <col min="3" max="3" width="20.42578125" style="59" customWidth="1"/>
    <col min="4" max="4" width="19.140625" style="59" customWidth="1"/>
    <col min="5" max="5" width="17.85546875" style="59" customWidth="1"/>
    <col min="6" max="6" width="18" style="59" customWidth="1"/>
    <col min="7" max="7" width="19" style="59" customWidth="1"/>
    <col min="8" max="8" width="16.5703125" style="59" customWidth="1"/>
    <col min="9" max="9" width="19.7109375" style="59" customWidth="1"/>
    <col min="10" max="10" width="8.42578125" style="59" hidden="1" customWidth="1"/>
    <col min="11" max="11" width="19.85546875" style="59" hidden="1" customWidth="1"/>
    <col min="12" max="12" width="22.42578125" style="59" hidden="1" customWidth="1"/>
    <col min="13" max="13" width="12.5703125" style="59" customWidth="1"/>
    <col min="14" max="14" width="19.140625" style="59" customWidth="1"/>
    <col min="15" max="15" width="11.85546875" style="59" customWidth="1"/>
    <col min="16" max="16" width="18.7109375" style="59" customWidth="1"/>
    <col min="17" max="17" width="13" style="59" customWidth="1"/>
    <col min="18" max="18" width="19.5703125" style="59" customWidth="1"/>
    <col min="19" max="19" width="10.85546875" style="59" customWidth="1"/>
    <col min="20" max="20" width="12.5703125" style="59" customWidth="1"/>
    <col min="21" max="21" width="17.5703125" style="59" customWidth="1"/>
    <col min="22" max="22" width="11.7109375" style="59" customWidth="1"/>
    <col min="23" max="23" width="17.5703125" style="59" customWidth="1"/>
    <col min="24" max="24" width="16.28515625" style="59" customWidth="1"/>
    <col min="25" max="25" width="19.7109375" style="59" customWidth="1"/>
    <col min="26" max="26" width="18.7109375" style="33" hidden="1" customWidth="1"/>
    <col min="27" max="27" width="19.140625" style="33" hidden="1" customWidth="1"/>
    <col min="28" max="28" width="16.85546875" style="33" hidden="1" customWidth="1"/>
    <col min="29" max="29" width="16.140625" style="33" hidden="1" customWidth="1"/>
    <col min="30" max="30" width="15.5703125" style="33" hidden="1" customWidth="1"/>
    <col min="31" max="31" width="18.140625" style="33" hidden="1" customWidth="1"/>
    <col min="32" max="32" width="23.5703125" style="33" hidden="1" customWidth="1"/>
    <col min="33" max="33" width="16.85546875" style="33" hidden="1" customWidth="1"/>
    <col min="34" max="34" width="15.85546875" style="33" hidden="1" customWidth="1"/>
    <col min="35" max="35" width="16.7109375" style="12" customWidth="1"/>
    <col min="36" max="16384" width="9.140625" style="12"/>
  </cols>
  <sheetData>
    <row r="1" spans="1:34" ht="23.25" x14ac:dyDescent="0.25">
      <c r="H1" s="68"/>
      <c r="I1" s="69"/>
      <c r="J1" s="69"/>
      <c r="K1" s="69"/>
      <c r="L1" s="69"/>
      <c r="M1" s="69"/>
      <c r="W1" s="88" t="s">
        <v>75</v>
      </c>
      <c r="X1" s="89"/>
      <c r="Y1" s="89"/>
    </row>
    <row r="2" spans="1:34" ht="23.25" x14ac:dyDescent="0.25">
      <c r="H2" s="69"/>
      <c r="I2" s="69"/>
      <c r="J2" s="69"/>
      <c r="K2" s="69"/>
      <c r="L2" s="69"/>
      <c r="M2" s="69"/>
      <c r="W2" s="88" t="s">
        <v>76</v>
      </c>
      <c r="X2" s="89"/>
      <c r="Y2" s="89"/>
    </row>
    <row r="3" spans="1:34" ht="21" x14ac:dyDescent="0.25">
      <c r="H3" s="69"/>
      <c r="I3" s="69"/>
      <c r="J3" s="69"/>
      <c r="K3" s="69"/>
      <c r="L3" s="69"/>
      <c r="M3" s="69"/>
      <c r="W3" s="70" t="s">
        <v>77</v>
      </c>
      <c r="X3" s="71"/>
      <c r="Y3" s="71"/>
    </row>
    <row r="4" spans="1:34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10"/>
      <c r="AA4" s="10"/>
      <c r="AB4" s="10"/>
      <c r="AC4" s="10"/>
      <c r="AD4" s="11"/>
      <c r="AE4" s="11"/>
      <c r="AF4" s="11"/>
      <c r="AG4" s="11"/>
      <c r="AH4" s="11"/>
    </row>
    <row r="5" spans="1:34" x14ac:dyDescent="0.25">
      <c r="A5" s="47"/>
      <c r="B5" s="9"/>
      <c r="Z5" s="62"/>
      <c r="AA5" s="62"/>
      <c r="AB5" s="13"/>
      <c r="AC5" s="11"/>
      <c r="AD5" s="11"/>
      <c r="AE5" s="11"/>
      <c r="AF5" s="87" t="s">
        <v>0</v>
      </c>
      <c r="AG5" s="87"/>
      <c r="AH5" s="87"/>
    </row>
    <row r="6" spans="1:34" ht="47.25" x14ac:dyDescent="0.25">
      <c r="A6" s="48" t="s">
        <v>1</v>
      </c>
      <c r="B6" s="57" t="s">
        <v>2</v>
      </c>
      <c r="C6" s="61" t="s">
        <v>3</v>
      </c>
      <c r="D6" s="14" t="s">
        <v>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"/>
      <c r="Z6" s="46"/>
      <c r="AA6" s="46"/>
      <c r="AB6" s="13"/>
      <c r="AC6" s="11"/>
      <c r="AD6" s="11"/>
      <c r="AE6" s="11"/>
      <c r="AF6" s="11"/>
      <c r="AG6" s="11"/>
      <c r="AH6" s="11"/>
    </row>
    <row r="7" spans="1:34" ht="15" customHeight="1" x14ac:dyDescent="0.25">
      <c r="A7" s="49"/>
      <c r="B7" s="15"/>
      <c r="C7" s="55"/>
      <c r="D7" s="84" t="s">
        <v>5</v>
      </c>
      <c r="E7" s="85"/>
      <c r="F7" s="85"/>
      <c r="G7" s="85"/>
      <c r="H7" s="85"/>
      <c r="I7" s="86"/>
      <c r="J7" s="84" t="s">
        <v>6</v>
      </c>
      <c r="K7" s="85"/>
      <c r="L7" s="86"/>
      <c r="M7" s="78" t="s">
        <v>7</v>
      </c>
      <c r="N7" s="79"/>
      <c r="O7" s="78" t="s">
        <v>8</v>
      </c>
      <c r="P7" s="79"/>
      <c r="Q7" s="78" t="s">
        <v>9</v>
      </c>
      <c r="R7" s="79"/>
      <c r="S7" s="16"/>
      <c r="T7" s="78" t="s">
        <v>63</v>
      </c>
      <c r="U7" s="79"/>
      <c r="V7" s="78" t="s">
        <v>10</v>
      </c>
      <c r="W7" s="79"/>
      <c r="X7" s="74" t="s">
        <v>11</v>
      </c>
      <c r="Y7" s="74" t="s">
        <v>12</v>
      </c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 x14ac:dyDescent="0.25">
      <c r="A8" s="49"/>
      <c r="B8" s="15"/>
      <c r="C8" s="55"/>
      <c r="D8" s="74" t="s">
        <v>16</v>
      </c>
      <c r="E8" s="74" t="s">
        <v>17</v>
      </c>
      <c r="F8" s="74" t="s">
        <v>18</v>
      </c>
      <c r="G8" s="74" t="s">
        <v>19</v>
      </c>
      <c r="H8" s="74" t="s">
        <v>20</v>
      </c>
      <c r="I8" s="74" t="s">
        <v>21</v>
      </c>
      <c r="J8" s="74"/>
      <c r="K8" s="74" t="s">
        <v>22</v>
      </c>
      <c r="L8" s="74" t="s">
        <v>23</v>
      </c>
      <c r="M8" s="80"/>
      <c r="N8" s="81"/>
      <c r="O8" s="80"/>
      <c r="P8" s="81"/>
      <c r="Q8" s="80"/>
      <c r="R8" s="81"/>
      <c r="S8" s="18"/>
      <c r="T8" s="80"/>
      <c r="U8" s="81"/>
      <c r="V8" s="80"/>
      <c r="W8" s="81"/>
      <c r="X8" s="75"/>
      <c r="Y8" s="75"/>
      <c r="Z8" s="19"/>
      <c r="AA8" s="19"/>
      <c r="AB8" s="19"/>
      <c r="AC8" s="19"/>
      <c r="AD8" s="19"/>
      <c r="AE8" s="19"/>
      <c r="AF8" s="19"/>
      <c r="AG8" s="19"/>
      <c r="AH8" s="19"/>
    </row>
    <row r="9" spans="1:34" x14ac:dyDescent="0.25">
      <c r="A9" s="49"/>
      <c r="B9" s="15"/>
      <c r="C9" s="55"/>
      <c r="D9" s="75"/>
      <c r="E9" s="75"/>
      <c r="F9" s="75"/>
      <c r="G9" s="75"/>
      <c r="H9" s="75"/>
      <c r="I9" s="75"/>
      <c r="J9" s="75"/>
      <c r="K9" s="75"/>
      <c r="L9" s="75"/>
      <c r="M9" s="80"/>
      <c r="N9" s="81"/>
      <c r="O9" s="80"/>
      <c r="P9" s="81"/>
      <c r="Q9" s="80"/>
      <c r="R9" s="81"/>
      <c r="S9" s="18" t="s">
        <v>24</v>
      </c>
      <c r="T9" s="80"/>
      <c r="U9" s="81"/>
      <c r="V9" s="80"/>
      <c r="W9" s="81"/>
      <c r="X9" s="75"/>
      <c r="Y9" s="75"/>
      <c r="Z9" s="20"/>
      <c r="AA9" s="66"/>
      <c r="AB9" s="66"/>
      <c r="AC9" s="66"/>
      <c r="AD9" s="66"/>
      <c r="AE9" s="66"/>
      <c r="AF9" s="66"/>
      <c r="AG9" s="66"/>
      <c r="AH9" s="66"/>
    </row>
    <row r="10" spans="1:34" ht="45.75" customHeight="1" x14ac:dyDescent="0.25">
      <c r="A10" s="50"/>
      <c r="B10" s="21"/>
      <c r="C10" s="56"/>
      <c r="D10" s="76"/>
      <c r="E10" s="76"/>
      <c r="F10" s="76"/>
      <c r="G10" s="76"/>
      <c r="H10" s="76"/>
      <c r="I10" s="76"/>
      <c r="J10" s="76"/>
      <c r="K10" s="76"/>
      <c r="L10" s="76"/>
      <c r="M10" s="82"/>
      <c r="N10" s="83"/>
      <c r="O10" s="82"/>
      <c r="P10" s="83"/>
      <c r="Q10" s="82"/>
      <c r="R10" s="83"/>
      <c r="S10" s="22"/>
      <c r="T10" s="82"/>
      <c r="U10" s="83"/>
      <c r="V10" s="82"/>
      <c r="W10" s="83"/>
      <c r="X10" s="76"/>
      <c r="Y10" s="76"/>
      <c r="Z10" s="23" t="s">
        <v>58</v>
      </c>
      <c r="AA10" s="44" t="s">
        <v>33</v>
      </c>
      <c r="AB10" s="24" t="s">
        <v>32</v>
      </c>
      <c r="AC10" s="24" t="s">
        <v>31</v>
      </c>
      <c r="AD10" s="24" t="s">
        <v>30</v>
      </c>
      <c r="AE10" s="24" t="s">
        <v>13</v>
      </c>
      <c r="AF10" s="24" t="s">
        <v>15</v>
      </c>
      <c r="AG10" s="24" t="s">
        <v>57</v>
      </c>
      <c r="AH10" s="24" t="s">
        <v>14</v>
      </c>
    </row>
    <row r="11" spans="1:34" x14ac:dyDescent="0.25">
      <c r="A11" s="25"/>
      <c r="B11" s="26"/>
      <c r="C11" s="54" t="s">
        <v>25</v>
      </c>
      <c r="D11" s="54" t="s">
        <v>25</v>
      </c>
      <c r="E11" s="54" t="s">
        <v>25</v>
      </c>
      <c r="F11" s="54" t="s">
        <v>25</v>
      </c>
      <c r="G11" s="54" t="s">
        <v>25</v>
      </c>
      <c r="H11" s="54" t="s">
        <v>25</v>
      </c>
      <c r="I11" s="54" t="s">
        <v>25</v>
      </c>
      <c r="J11" s="54" t="s">
        <v>26</v>
      </c>
      <c r="K11" s="54" t="s">
        <v>25</v>
      </c>
      <c r="L11" s="54" t="s">
        <v>25</v>
      </c>
      <c r="M11" s="54" t="s">
        <v>27</v>
      </c>
      <c r="N11" s="54" t="s">
        <v>25</v>
      </c>
      <c r="O11" s="54" t="s">
        <v>27</v>
      </c>
      <c r="P11" s="54" t="s">
        <v>25</v>
      </c>
      <c r="Q11" s="54" t="s">
        <v>27</v>
      </c>
      <c r="R11" s="54" t="s">
        <v>25</v>
      </c>
      <c r="S11" s="54" t="s">
        <v>25</v>
      </c>
      <c r="T11" s="54"/>
      <c r="U11" s="54"/>
      <c r="V11" s="54" t="s">
        <v>28</v>
      </c>
      <c r="W11" s="54" t="s">
        <v>25</v>
      </c>
      <c r="X11" s="54" t="s">
        <v>25</v>
      </c>
      <c r="Y11" s="54" t="s">
        <v>25</v>
      </c>
      <c r="Z11" s="27"/>
      <c r="AA11" s="63"/>
      <c r="AB11" s="63"/>
      <c r="AC11" s="63"/>
      <c r="AD11" s="63"/>
      <c r="AE11" s="63"/>
      <c r="AF11" s="63"/>
      <c r="AG11" s="63"/>
      <c r="AH11" s="63"/>
    </row>
    <row r="12" spans="1:34" x14ac:dyDescent="0.25">
      <c r="A12" s="25">
        <v>1</v>
      </c>
      <c r="B12" s="28">
        <v>2</v>
      </c>
      <c r="C12" s="8">
        <v>3</v>
      </c>
      <c r="D12" s="28">
        <v>4</v>
      </c>
      <c r="E12" s="8">
        <v>5</v>
      </c>
      <c r="F12" s="28">
        <v>6</v>
      </c>
      <c r="G12" s="8">
        <v>7</v>
      </c>
      <c r="H12" s="28">
        <v>8</v>
      </c>
      <c r="I12" s="8">
        <v>9</v>
      </c>
      <c r="J12" s="28">
        <v>10</v>
      </c>
      <c r="K12" s="8">
        <v>11</v>
      </c>
      <c r="L12" s="28">
        <v>12</v>
      </c>
      <c r="M12" s="8">
        <v>10</v>
      </c>
      <c r="N12" s="28">
        <v>11</v>
      </c>
      <c r="O12" s="8">
        <v>12</v>
      </c>
      <c r="P12" s="28">
        <v>13</v>
      </c>
      <c r="Q12" s="8">
        <v>14</v>
      </c>
      <c r="R12" s="28">
        <v>15</v>
      </c>
      <c r="S12" s="8">
        <v>16</v>
      </c>
      <c r="T12" s="8">
        <v>17</v>
      </c>
      <c r="U12" s="8">
        <v>18</v>
      </c>
      <c r="V12" s="28">
        <v>19</v>
      </c>
      <c r="W12" s="8">
        <v>20</v>
      </c>
      <c r="X12" s="28">
        <v>21</v>
      </c>
      <c r="Y12" s="8">
        <v>22</v>
      </c>
      <c r="Z12" s="29"/>
      <c r="AA12" s="17"/>
      <c r="AB12" s="17"/>
      <c r="AC12" s="46"/>
      <c r="AD12" s="46"/>
      <c r="AE12" s="62"/>
      <c r="AF12" s="62"/>
      <c r="AG12" s="62"/>
      <c r="AH12" s="62"/>
    </row>
    <row r="13" spans="1:34" x14ac:dyDescent="0.25">
      <c r="A13" s="72" t="s">
        <v>74</v>
      </c>
      <c r="B13" s="73"/>
      <c r="C13" s="53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34" x14ac:dyDescent="0.25">
      <c r="A14" s="25" t="e">
        <f>#REF!+1</f>
        <v>#REF!</v>
      </c>
      <c r="B14" s="37" t="s">
        <v>65</v>
      </c>
      <c r="C14" s="60">
        <v>445134.41</v>
      </c>
      <c r="D14" s="60">
        <f t="shared" ref="D14:D26" si="0">E14+F14+G14+H14+I14</f>
        <v>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4"/>
      <c r="S14" s="60"/>
      <c r="T14" s="60"/>
      <c r="U14" s="54"/>
      <c r="V14" s="60"/>
      <c r="W14" s="60"/>
      <c r="X14" s="60"/>
      <c r="Y14" s="35">
        <f t="shared" ref="Y14:Y26" si="1">Z14+AA14+AB14+AC14+AD14+AE14+AF14+AG14+AH14</f>
        <v>445134.41</v>
      </c>
      <c r="AE14" s="36"/>
      <c r="AF14" s="60">
        <v>445134.41</v>
      </c>
      <c r="AG14" s="58"/>
      <c r="AH14" s="39"/>
    </row>
    <row r="15" spans="1:34" x14ac:dyDescent="0.25">
      <c r="A15" s="25" t="e">
        <f t="shared" ref="A15:A26" si="2">A14+1</f>
        <v>#REF!</v>
      </c>
      <c r="B15" s="37" t="s">
        <v>66</v>
      </c>
      <c r="C15" s="60">
        <f t="shared" ref="C15:C26" si="3">D15+K15+L15+N15+P15+R15+S15+U15+W15+X15+Y15</f>
        <v>6724254.4100000001</v>
      </c>
      <c r="D15" s="60">
        <f t="shared" si="0"/>
        <v>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7">
        <v>2925</v>
      </c>
      <c r="R15" s="67">
        <v>6279120</v>
      </c>
      <c r="S15" s="60"/>
      <c r="T15" s="60"/>
      <c r="U15" s="60"/>
      <c r="V15" s="60"/>
      <c r="W15" s="60"/>
      <c r="X15" s="60"/>
      <c r="Y15" s="35">
        <f t="shared" si="1"/>
        <v>445134.41</v>
      </c>
      <c r="AE15" s="36"/>
      <c r="AF15" s="60">
        <v>445134.41</v>
      </c>
      <c r="AG15" s="58"/>
      <c r="AH15" s="39"/>
    </row>
    <row r="16" spans="1:34" x14ac:dyDescent="0.25">
      <c r="A16" s="25" t="e">
        <f t="shared" si="2"/>
        <v>#REF!</v>
      </c>
      <c r="B16" s="37" t="s">
        <v>67</v>
      </c>
      <c r="C16" s="60">
        <f t="shared" si="3"/>
        <v>4973164.82</v>
      </c>
      <c r="D16" s="60">
        <f t="shared" si="0"/>
        <v>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7">
        <v>2925</v>
      </c>
      <c r="R16" s="67">
        <v>4528030.41</v>
      </c>
      <c r="S16" s="60"/>
      <c r="T16" s="60"/>
      <c r="U16" s="60"/>
      <c r="V16" s="60"/>
      <c r="W16" s="60"/>
      <c r="X16" s="60"/>
      <c r="Y16" s="35">
        <f t="shared" si="1"/>
        <v>445134.41</v>
      </c>
      <c r="AE16" s="36"/>
      <c r="AF16" s="60">
        <v>445134.41</v>
      </c>
      <c r="AG16" s="58"/>
      <c r="AH16" s="39"/>
    </row>
    <row r="17" spans="1:34" x14ac:dyDescent="0.25">
      <c r="A17" s="25" t="e">
        <f t="shared" si="2"/>
        <v>#REF!</v>
      </c>
      <c r="B17" s="37" t="s">
        <v>73</v>
      </c>
      <c r="C17" s="60">
        <f t="shared" si="3"/>
        <v>11043280.710000001</v>
      </c>
      <c r="D17" s="60">
        <f t="shared" si="0"/>
        <v>0</v>
      </c>
      <c r="E17" s="60"/>
      <c r="F17" s="60"/>
      <c r="G17" s="60"/>
      <c r="H17" s="60"/>
      <c r="I17" s="60"/>
      <c r="J17" s="60"/>
      <c r="K17" s="60"/>
      <c r="L17" s="60"/>
      <c r="M17" s="60">
        <v>2925</v>
      </c>
      <c r="N17" s="60">
        <v>3101436</v>
      </c>
      <c r="O17" s="60"/>
      <c r="P17" s="60"/>
      <c r="Q17" s="38"/>
      <c r="R17" s="38"/>
      <c r="S17" s="60"/>
      <c r="T17" s="67">
        <v>2925</v>
      </c>
      <c r="U17" s="60">
        <v>7216560</v>
      </c>
      <c r="V17" s="60"/>
      <c r="W17" s="60"/>
      <c r="X17" s="60"/>
      <c r="Y17" s="35">
        <f t="shared" si="1"/>
        <v>725284.71</v>
      </c>
      <c r="AE17" s="36">
        <v>201483.56</v>
      </c>
      <c r="AF17" s="60">
        <v>523801.15</v>
      </c>
      <c r="AG17" s="58"/>
      <c r="AH17" s="39"/>
    </row>
    <row r="18" spans="1:34" x14ac:dyDescent="0.25">
      <c r="A18" s="25" t="e">
        <f t="shared" si="2"/>
        <v>#REF!</v>
      </c>
      <c r="B18" s="37" t="s">
        <v>59</v>
      </c>
      <c r="C18" s="67">
        <v>445134.41</v>
      </c>
      <c r="D18" s="60">
        <f t="shared" si="0"/>
        <v>0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38"/>
      <c r="R18" s="54"/>
      <c r="S18" s="60"/>
      <c r="T18" s="38"/>
      <c r="U18" s="54"/>
      <c r="V18" s="60"/>
      <c r="W18" s="60"/>
      <c r="X18" s="60"/>
      <c r="Y18" s="35">
        <f t="shared" si="1"/>
        <v>445134.41</v>
      </c>
      <c r="AE18" s="36"/>
      <c r="AF18" s="60">
        <v>445134.41</v>
      </c>
      <c r="AG18" s="58"/>
      <c r="AH18" s="39"/>
    </row>
    <row r="19" spans="1:34" x14ac:dyDescent="0.25">
      <c r="A19" s="25" t="e">
        <f t="shared" si="2"/>
        <v>#REF!</v>
      </c>
      <c r="B19" s="37" t="s">
        <v>60</v>
      </c>
      <c r="C19" s="67">
        <v>445134.41</v>
      </c>
      <c r="D19" s="60">
        <f t="shared" si="0"/>
        <v>0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38"/>
      <c r="R19" s="54"/>
      <c r="S19" s="60"/>
      <c r="T19" s="38"/>
      <c r="U19" s="54"/>
      <c r="V19" s="60"/>
      <c r="W19" s="60"/>
      <c r="X19" s="60"/>
      <c r="Y19" s="35">
        <f t="shared" si="1"/>
        <v>445134.41</v>
      </c>
      <c r="AE19" s="36"/>
      <c r="AF19" s="60">
        <v>445134.41</v>
      </c>
      <c r="AG19" s="58"/>
      <c r="AH19" s="39"/>
    </row>
    <row r="20" spans="1:34" x14ac:dyDescent="0.25">
      <c r="A20" s="25" t="e">
        <f t="shared" si="2"/>
        <v>#REF!</v>
      </c>
      <c r="B20" s="37" t="s">
        <v>61</v>
      </c>
      <c r="C20" s="67">
        <v>445134.41</v>
      </c>
      <c r="D20" s="60">
        <f t="shared" si="0"/>
        <v>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38"/>
      <c r="R20" s="54"/>
      <c r="S20" s="60"/>
      <c r="T20" s="38"/>
      <c r="U20" s="54"/>
      <c r="V20" s="60"/>
      <c r="W20" s="60"/>
      <c r="X20" s="60"/>
      <c r="Y20" s="35">
        <f t="shared" si="1"/>
        <v>445134.41</v>
      </c>
      <c r="AE20" s="36"/>
      <c r="AF20" s="60">
        <v>445134.41</v>
      </c>
      <c r="AG20" s="58"/>
      <c r="AH20" s="39"/>
    </row>
    <row r="21" spans="1:34" x14ac:dyDescent="0.25">
      <c r="A21" s="25" t="e">
        <f t="shared" si="2"/>
        <v>#REF!</v>
      </c>
      <c r="B21" s="37" t="s">
        <v>62</v>
      </c>
      <c r="C21" s="67">
        <v>445134.41</v>
      </c>
      <c r="D21" s="60">
        <f t="shared" si="0"/>
        <v>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38"/>
      <c r="R21" s="64"/>
      <c r="S21" s="60"/>
      <c r="T21" s="38"/>
      <c r="U21" s="64"/>
      <c r="V21" s="60"/>
      <c r="W21" s="60"/>
      <c r="X21" s="60"/>
      <c r="Y21" s="35">
        <f t="shared" si="1"/>
        <v>445134.41</v>
      </c>
      <c r="AE21" s="36"/>
      <c r="AF21" s="60">
        <v>445134.41</v>
      </c>
      <c r="AG21" s="58"/>
      <c r="AH21" s="39"/>
    </row>
    <row r="22" spans="1:34" x14ac:dyDescent="0.25">
      <c r="A22" s="25" t="e">
        <f t="shared" si="2"/>
        <v>#REF!</v>
      </c>
      <c r="B22" s="37" t="s">
        <v>68</v>
      </c>
      <c r="C22" s="60">
        <f t="shared" si="3"/>
        <v>8685871.0199999996</v>
      </c>
      <c r="D22" s="60">
        <f t="shared" si="0"/>
        <v>0</v>
      </c>
      <c r="E22" s="60"/>
      <c r="F22" s="60"/>
      <c r="G22" s="60"/>
      <c r="H22" s="60"/>
      <c r="I22" s="60"/>
      <c r="J22" s="60"/>
      <c r="K22" s="60"/>
      <c r="L22" s="60"/>
      <c r="M22" s="60">
        <v>2106</v>
      </c>
      <c r="N22" s="60">
        <v>2503503.88</v>
      </c>
      <c r="O22" s="60"/>
      <c r="P22" s="60"/>
      <c r="Q22" s="60"/>
      <c r="R22" s="60"/>
      <c r="S22" s="60"/>
      <c r="T22" s="60">
        <v>2106</v>
      </c>
      <c r="U22" s="60">
        <v>5592834</v>
      </c>
      <c r="V22" s="60"/>
      <c r="W22" s="60"/>
      <c r="X22" s="60"/>
      <c r="Y22" s="35">
        <f t="shared" si="1"/>
        <v>589533.14</v>
      </c>
      <c r="AE22" s="36">
        <v>162429.51999999999</v>
      </c>
      <c r="AF22" s="60">
        <v>427103.62</v>
      </c>
      <c r="AG22" s="58"/>
      <c r="AH22" s="39"/>
    </row>
    <row r="23" spans="1:34" x14ac:dyDescent="0.25">
      <c r="A23" s="25" t="e">
        <f t="shared" si="2"/>
        <v>#REF!</v>
      </c>
      <c r="B23" s="37" t="s">
        <v>69</v>
      </c>
      <c r="C23" s="60">
        <f t="shared" si="3"/>
        <v>8853087.0600000005</v>
      </c>
      <c r="D23" s="60">
        <f t="shared" si="0"/>
        <v>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3600</v>
      </c>
      <c r="U23" s="60">
        <v>8299044</v>
      </c>
      <c r="V23" s="60"/>
      <c r="W23" s="60"/>
      <c r="X23" s="60"/>
      <c r="Y23" s="35">
        <f t="shared" si="1"/>
        <v>554043.06000000006</v>
      </c>
      <c r="AE23" s="36"/>
      <c r="AF23" s="60">
        <v>554043.06000000006</v>
      </c>
      <c r="AG23" s="58"/>
      <c r="AH23" s="39"/>
    </row>
    <row r="24" spans="1:34" x14ac:dyDescent="0.25">
      <c r="A24" s="25" t="e">
        <f t="shared" si="2"/>
        <v>#REF!</v>
      </c>
      <c r="B24" s="37" t="s">
        <v>72</v>
      </c>
      <c r="C24" s="60">
        <f t="shared" si="3"/>
        <v>7770603.0600000005</v>
      </c>
      <c r="D24" s="60">
        <f t="shared" si="0"/>
        <v>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>
        <v>3600</v>
      </c>
      <c r="U24" s="60">
        <v>7216560</v>
      </c>
      <c r="V24" s="60"/>
      <c r="W24" s="60"/>
      <c r="X24" s="60"/>
      <c r="Y24" s="35">
        <f t="shared" si="1"/>
        <v>554043.06000000006</v>
      </c>
      <c r="AE24" s="36"/>
      <c r="AF24" s="60">
        <v>554043.06000000006</v>
      </c>
      <c r="AG24" s="58"/>
      <c r="AH24" s="39"/>
    </row>
    <row r="25" spans="1:34" x14ac:dyDescent="0.25">
      <c r="A25" s="25" t="e">
        <f t="shared" si="2"/>
        <v>#REF!</v>
      </c>
      <c r="B25" s="37" t="s">
        <v>71</v>
      </c>
      <c r="C25" s="60">
        <f t="shared" si="3"/>
        <v>15001623.189999999</v>
      </c>
      <c r="D25" s="60">
        <f t="shared" si="0"/>
        <v>0</v>
      </c>
      <c r="E25" s="60"/>
      <c r="F25" s="60"/>
      <c r="G25" s="60"/>
      <c r="H25" s="60"/>
      <c r="I25" s="60"/>
      <c r="J25" s="60"/>
      <c r="K25" s="60"/>
      <c r="L25" s="60"/>
      <c r="M25" s="60">
        <v>4252.5</v>
      </c>
      <c r="N25" s="60">
        <v>4903980</v>
      </c>
      <c r="O25" s="60"/>
      <c r="P25" s="60"/>
      <c r="Q25" s="60"/>
      <c r="R25" s="60"/>
      <c r="S25" s="60"/>
      <c r="T25" s="60">
        <v>4252.5</v>
      </c>
      <c r="U25" s="60">
        <v>9381528</v>
      </c>
      <c r="V25" s="60"/>
      <c r="W25" s="60"/>
      <c r="X25" s="60"/>
      <c r="Y25" s="35">
        <f t="shared" si="1"/>
        <v>716115.19</v>
      </c>
      <c r="AE25" s="36">
        <v>193814.99</v>
      </c>
      <c r="AF25" s="60">
        <v>522300.2</v>
      </c>
      <c r="AG25" s="58"/>
      <c r="AH25" s="39"/>
    </row>
    <row r="26" spans="1:34" x14ac:dyDescent="0.25">
      <c r="A26" s="25" t="e">
        <f t="shared" si="2"/>
        <v>#REF!</v>
      </c>
      <c r="B26" s="37" t="s">
        <v>70</v>
      </c>
      <c r="C26" s="60">
        <f t="shared" si="3"/>
        <v>445134.41</v>
      </c>
      <c r="D26" s="60">
        <f t="shared" si="0"/>
        <v>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35">
        <f t="shared" si="1"/>
        <v>445134.41</v>
      </c>
      <c r="AE26" s="36"/>
      <c r="AF26" s="60">
        <v>445134.41</v>
      </c>
      <c r="AG26" s="58"/>
      <c r="AH26" s="39"/>
    </row>
    <row r="27" spans="1:34" x14ac:dyDescent="0.25">
      <c r="A27" s="25"/>
      <c r="B27" s="34" t="s">
        <v>29</v>
      </c>
      <c r="C27" s="60">
        <f t="shared" ref="C27:Y27" si="4">SUM(C14:C26)</f>
        <v>65722690.730000004</v>
      </c>
      <c r="D27" s="60">
        <f t="shared" si="4"/>
        <v>0</v>
      </c>
      <c r="E27" s="60">
        <f t="shared" si="4"/>
        <v>0</v>
      </c>
      <c r="F27" s="60">
        <f t="shared" si="4"/>
        <v>0</v>
      </c>
      <c r="G27" s="60">
        <f t="shared" si="4"/>
        <v>0</v>
      </c>
      <c r="H27" s="60">
        <f t="shared" si="4"/>
        <v>0</v>
      </c>
      <c r="I27" s="60">
        <f t="shared" si="4"/>
        <v>0</v>
      </c>
      <c r="J27" s="60">
        <f t="shared" si="4"/>
        <v>0</v>
      </c>
      <c r="K27" s="60">
        <f t="shared" si="4"/>
        <v>0</v>
      </c>
      <c r="L27" s="60">
        <f t="shared" si="4"/>
        <v>0</v>
      </c>
      <c r="M27" s="60">
        <f t="shared" si="4"/>
        <v>9283.5</v>
      </c>
      <c r="N27" s="60">
        <f t="shared" si="4"/>
        <v>10508919.879999999</v>
      </c>
      <c r="O27" s="60">
        <f t="shared" si="4"/>
        <v>0</v>
      </c>
      <c r="P27" s="60">
        <f t="shared" si="4"/>
        <v>0</v>
      </c>
      <c r="Q27" s="60">
        <f t="shared" si="4"/>
        <v>5850</v>
      </c>
      <c r="R27" s="60">
        <f t="shared" si="4"/>
        <v>10807150.41</v>
      </c>
      <c r="S27" s="60">
        <f t="shared" si="4"/>
        <v>0</v>
      </c>
      <c r="T27" s="60">
        <f t="shared" si="4"/>
        <v>16483.5</v>
      </c>
      <c r="U27" s="60">
        <f t="shared" si="4"/>
        <v>37706526</v>
      </c>
      <c r="V27" s="60">
        <f t="shared" si="4"/>
        <v>0</v>
      </c>
      <c r="W27" s="60">
        <f t="shared" si="4"/>
        <v>0</v>
      </c>
      <c r="X27" s="60">
        <f t="shared" si="4"/>
        <v>0</v>
      </c>
      <c r="Y27" s="60">
        <f t="shared" si="4"/>
        <v>6700094.4400000013</v>
      </c>
    </row>
    <row r="28" spans="1:34" s="7" customFormat="1" ht="35.25" customHeight="1" x14ac:dyDescent="0.25">
      <c r="A28" s="41"/>
      <c r="B28" s="41"/>
      <c r="C28" s="45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9"/>
      <c r="AA28" s="39"/>
      <c r="AB28" s="39"/>
      <c r="AC28" s="39"/>
      <c r="AD28" s="32"/>
      <c r="AE28" s="46"/>
      <c r="AF28" s="32"/>
      <c r="AG28" s="46"/>
      <c r="AH28" s="46"/>
    </row>
    <row r="29" spans="1:34" s="7" customFormat="1" ht="35.25" customHeight="1" x14ac:dyDescent="0.25">
      <c r="A29" s="41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9"/>
      <c r="AA29" s="39"/>
      <c r="AB29" s="39"/>
      <c r="AC29" s="39"/>
      <c r="AD29" s="32"/>
      <c r="AE29" s="46"/>
      <c r="AF29" s="32"/>
      <c r="AG29" s="46"/>
      <c r="AH29" s="46"/>
    </row>
    <row r="30" spans="1:34" x14ac:dyDescent="0.25">
      <c r="Z30" s="39"/>
      <c r="AA30" s="39"/>
      <c r="AB30" s="39"/>
      <c r="AC30" s="32"/>
      <c r="AD30" s="32"/>
      <c r="AE30" s="46"/>
      <c r="AF30" s="32"/>
      <c r="AG30" s="46"/>
      <c r="AH30" s="31"/>
    </row>
    <row r="31" spans="1:34" x14ac:dyDescent="0.25">
      <c r="Z31" s="39"/>
      <c r="AA31" s="39"/>
      <c r="AB31" s="39"/>
      <c r="AC31" s="39"/>
      <c r="AD31" s="30"/>
      <c r="AE31" s="46"/>
      <c r="AF31" s="43"/>
      <c r="AG31" s="46"/>
      <c r="AH31" s="46"/>
    </row>
    <row r="32" spans="1:34" x14ac:dyDescent="0.25">
      <c r="Z32" s="39"/>
      <c r="AA32" s="39"/>
      <c r="AB32" s="39"/>
      <c r="AC32" s="46"/>
      <c r="AD32" s="46"/>
      <c r="AE32" s="46"/>
      <c r="AF32" s="32"/>
      <c r="AG32" s="46"/>
      <c r="AH32" s="46"/>
    </row>
    <row r="33" spans="1:34" x14ac:dyDescent="0.25">
      <c r="Z33" s="39"/>
      <c r="AA33" s="39"/>
      <c r="AB33" s="39"/>
      <c r="AC33" s="46"/>
      <c r="AD33" s="39"/>
      <c r="AE33" s="46"/>
      <c r="AF33" s="32"/>
      <c r="AG33" s="46"/>
      <c r="AH33" s="46"/>
    </row>
    <row r="34" spans="1:34" x14ac:dyDescent="0.25">
      <c r="Z34" s="39"/>
      <c r="AA34" s="39"/>
      <c r="AB34" s="39"/>
      <c r="AC34" s="32"/>
      <c r="AD34" s="32"/>
      <c r="AE34" s="46"/>
      <c r="AF34" s="32"/>
      <c r="AG34" s="46"/>
      <c r="AH34" s="46"/>
    </row>
    <row r="35" spans="1:34" x14ac:dyDescent="0.25">
      <c r="Z35" s="39"/>
      <c r="AA35" s="39"/>
      <c r="AB35" s="39"/>
      <c r="AC35" s="32"/>
      <c r="AD35" s="32"/>
      <c r="AE35" s="46"/>
      <c r="AF35" s="32"/>
      <c r="AG35" s="46"/>
      <c r="AH35" s="31"/>
    </row>
    <row r="36" spans="1:34" x14ac:dyDescent="0.25">
      <c r="Z36" s="39"/>
      <c r="AA36" s="46"/>
      <c r="AB36" s="39"/>
      <c r="AC36" s="46"/>
      <c r="AD36" s="32"/>
      <c r="AE36" s="46"/>
      <c r="AF36" s="32"/>
      <c r="AG36" s="39"/>
      <c r="AH36" s="46"/>
    </row>
    <row r="37" spans="1:34" x14ac:dyDescent="0.25">
      <c r="A37" s="5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9"/>
      <c r="AA37" s="46"/>
      <c r="AB37" s="39"/>
      <c r="AC37" s="32"/>
      <c r="AD37" s="32"/>
      <c r="AE37" s="46"/>
      <c r="AF37" s="32"/>
      <c r="AG37" s="39"/>
      <c r="AH37" s="46"/>
    </row>
    <row r="38" spans="1:34" x14ac:dyDescent="0.25">
      <c r="A38" s="5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9"/>
      <c r="AA38" s="46"/>
      <c r="AB38" s="39"/>
      <c r="AC38" s="32"/>
      <c r="AD38" s="32"/>
      <c r="AE38" s="39"/>
      <c r="AF38" s="32"/>
      <c r="AG38" s="30"/>
      <c r="AH38" s="46"/>
    </row>
    <row r="70" spans="1:34" x14ac:dyDescent="0.25">
      <c r="A70" s="5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39"/>
      <c r="AA70" s="46"/>
      <c r="AB70" s="39"/>
      <c r="AC70" s="32"/>
      <c r="AD70" s="32"/>
      <c r="AE70" s="39"/>
      <c r="AF70" s="32"/>
      <c r="AG70" s="30"/>
      <c r="AH70" s="46"/>
    </row>
    <row r="71" spans="1:34" x14ac:dyDescent="0.25">
      <c r="A71" s="5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39"/>
      <c r="AA71" s="46"/>
      <c r="AB71" s="39"/>
      <c r="AC71" s="46"/>
      <c r="AD71" s="39"/>
      <c r="AE71" s="46"/>
      <c r="AF71" s="32"/>
      <c r="AG71" s="39"/>
      <c r="AH71" s="46"/>
    </row>
    <row r="72" spans="1:34" x14ac:dyDescent="0.25">
      <c r="A72" s="5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46"/>
      <c r="AA72" s="46"/>
      <c r="AB72" s="39"/>
      <c r="AC72" s="46"/>
      <c r="AD72" s="39"/>
      <c r="AE72" s="39"/>
      <c r="AF72" s="32"/>
      <c r="AG72" s="39"/>
      <c r="AH72" s="46"/>
    </row>
  </sheetData>
  <autoFilter ref="A12:AH27"/>
  <mergeCells count="24">
    <mergeCell ref="D7:I7"/>
    <mergeCell ref="O7:P10"/>
    <mergeCell ref="T7:U10"/>
    <mergeCell ref="AF5:AH5"/>
    <mergeCell ref="K8:K10"/>
    <mergeCell ref="L8:L10"/>
    <mergeCell ref="Y7:Y10"/>
    <mergeCell ref="M7:N10"/>
    <mergeCell ref="W1:Y1"/>
    <mergeCell ref="W2:Y2"/>
    <mergeCell ref="W3:Y3"/>
    <mergeCell ref="A13:B13"/>
    <mergeCell ref="H8:H10"/>
    <mergeCell ref="I8:I10"/>
    <mergeCell ref="D8:D10"/>
    <mergeCell ref="A4:Y4"/>
    <mergeCell ref="Q7:R10"/>
    <mergeCell ref="V7:W10"/>
    <mergeCell ref="X7:X10"/>
    <mergeCell ref="J7:L7"/>
    <mergeCell ref="E8:E10"/>
    <mergeCell ref="F8:F10"/>
    <mergeCell ref="G8:G10"/>
    <mergeCell ref="J8:J10"/>
  </mergeCells>
  <pageMargins left="0.23622047244094491" right="0.23622047244094491" top="1.1811023622047245" bottom="0.39370078740157483" header="0.31496062992125984" footer="0.27559055118110237"/>
  <pageSetup paperSize="9" scale="36" fitToHeight="0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40625" defaultRowHeight="15" x14ac:dyDescent="0.25"/>
  <cols>
    <col min="1" max="1" width="24.28515625" style="1" customWidth="1"/>
    <col min="2" max="2" width="9.140625" style="1"/>
    <col min="3" max="3" width="17.28515625" style="1" customWidth="1"/>
    <col min="4" max="4" width="16.5703125" style="1" customWidth="1"/>
    <col min="5" max="5" width="14.5703125" style="1" customWidth="1"/>
    <col min="6" max="6" width="17.85546875" style="1" customWidth="1"/>
    <col min="7" max="7" width="19.28515625" style="1" customWidth="1"/>
    <col min="8" max="16384" width="9.140625" style="1"/>
  </cols>
  <sheetData>
    <row r="3" spans="1:7" x14ac:dyDescent="0.25">
      <c r="B3" s="1" t="s">
        <v>34</v>
      </c>
      <c r="C3" s="1" t="s">
        <v>35</v>
      </c>
      <c r="D3" s="1">
        <v>2020</v>
      </c>
      <c r="E3" s="1">
        <v>2021</v>
      </c>
      <c r="F3" s="1">
        <v>2022</v>
      </c>
      <c r="G3" s="1" t="s">
        <v>55</v>
      </c>
    </row>
    <row r="4" spans="1:7" x14ac:dyDescent="0.25">
      <c r="A4" s="1" t="s">
        <v>36</v>
      </c>
      <c r="C4" s="2" t="e">
        <f>D4+E4+F4</f>
        <v>#REF!</v>
      </c>
      <c r="D4" s="2" t="e">
        <f>#REF!</f>
        <v>#REF!</v>
      </c>
      <c r="E4" s="2" t="e">
        <f>'2021'!#REF!</f>
        <v>#REF!</v>
      </c>
      <c r="F4" s="2" t="e">
        <f>#REF!</f>
        <v>#REF!</v>
      </c>
      <c r="G4" s="2" t="e">
        <f>C4-#REF!</f>
        <v>#REF!</v>
      </c>
    </row>
    <row r="5" spans="1:7" x14ac:dyDescent="0.25">
      <c r="A5" s="1" t="s">
        <v>37</v>
      </c>
      <c r="C5" s="2" t="e">
        <f t="shared" ref="C5:C21" si="0">D5+E5+F5</f>
        <v>#REF!</v>
      </c>
      <c r="D5" s="2" t="e">
        <f>#REF!</f>
        <v>#REF!</v>
      </c>
      <c r="E5" s="2" t="e">
        <f>'2021'!#REF!</f>
        <v>#REF!</v>
      </c>
      <c r="F5" s="2" t="e">
        <f>#REF!</f>
        <v>#REF!</v>
      </c>
      <c r="G5" s="4" t="e">
        <f>C5-#REF!</f>
        <v>#REF!</v>
      </c>
    </row>
    <row r="6" spans="1:7" x14ac:dyDescent="0.25">
      <c r="A6" s="1" t="s">
        <v>38</v>
      </c>
      <c r="C6" s="2" t="e">
        <f t="shared" si="0"/>
        <v>#REF!</v>
      </c>
      <c r="D6" s="2" t="e">
        <f>#REF!</f>
        <v>#REF!</v>
      </c>
      <c r="E6" s="2" t="e">
        <f>'2021'!#REF!</f>
        <v>#REF!</v>
      </c>
      <c r="F6" s="2" t="e">
        <f>#REF!</f>
        <v>#REF!</v>
      </c>
      <c r="G6" s="2" t="e">
        <f>C6-#REF!</f>
        <v>#REF!</v>
      </c>
    </row>
    <row r="7" spans="1:7" x14ac:dyDescent="0.25">
      <c r="A7" s="1" t="s">
        <v>39</v>
      </c>
      <c r="C7" s="2" t="e">
        <f t="shared" si="0"/>
        <v>#REF!</v>
      </c>
      <c r="D7" s="2" t="e">
        <f>#REF!</f>
        <v>#REF!</v>
      </c>
      <c r="E7" s="2" t="e">
        <f>'2021'!#REF!</f>
        <v>#REF!</v>
      </c>
      <c r="F7" s="2" t="e">
        <f>#REF!</f>
        <v>#REF!</v>
      </c>
      <c r="G7" s="2" t="e">
        <f>C7-#REF!</f>
        <v>#REF!</v>
      </c>
    </row>
    <row r="8" spans="1:7" x14ac:dyDescent="0.25">
      <c r="A8" s="1" t="s">
        <v>40</v>
      </c>
      <c r="C8" s="2" t="e">
        <f t="shared" si="0"/>
        <v>#REF!</v>
      </c>
      <c r="D8" s="2" t="e">
        <f>#REF!</f>
        <v>#REF!</v>
      </c>
      <c r="E8" s="2" t="e">
        <f>'2021'!#REF!</f>
        <v>#REF!</v>
      </c>
      <c r="F8" s="2" t="e">
        <f>#REF!</f>
        <v>#REF!</v>
      </c>
      <c r="G8" s="2" t="e">
        <f>C8-#REF!</f>
        <v>#REF!</v>
      </c>
    </row>
    <row r="9" spans="1:7" x14ac:dyDescent="0.25">
      <c r="A9" s="1" t="s">
        <v>41</v>
      </c>
      <c r="C9" s="2" t="e">
        <f t="shared" si="0"/>
        <v>#REF!</v>
      </c>
      <c r="D9" s="2" t="e">
        <f>#REF!</f>
        <v>#REF!</v>
      </c>
      <c r="E9" s="2" t="e">
        <f>'2021'!#REF!</f>
        <v>#REF!</v>
      </c>
      <c r="F9" s="2" t="e">
        <f>#REF!</f>
        <v>#REF!</v>
      </c>
      <c r="G9" s="2" t="e">
        <f>C9-#REF!</f>
        <v>#REF!</v>
      </c>
    </row>
    <row r="10" spans="1:7" x14ac:dyDescent="0.25">
      <c r="A10" s="1" t="s">
        <v>42</v>
      </c>
      <c r="C10" s="2" t="e">
        <f t="shared" si="0"/>
        <v>#REF!</v>
      </c>
      <c r="D10" s="2" t="e">
        <f>#REF!</f>
        <v>#REF!</v>
      </c>
      <c r="E10" s="2" t="e">
        <f>'2021'!#REF!</f>
        <v>#REF!</v>
      </c>
      <c r="F10" s="2" t="e">
        <f>#REF!</f>
        <v>#REF!</v>
      </c>
      <c r="G10" s="4" t="e">
        <f>C10-#REF!</f>
        <v>#REF!</v>
      </c>
    </row>
    <row r="11" spans="1:7" x14ac:dyDescent="0.25">
      <c r="A11" s="1" t="s">
        <v>43</v>
      </c>
      <c r="C11" s="2" t="e">
        <f t="shared" si="0"/>
        <v>#REF!</v>
      </c>
      <c r="D11" s="2" t="e">
        <f>#REF!</f>
        <v>#REF!</v>
      </c>
      <c r="E11" s="2" t="e">
        <f>'2021'!#REF!</f>
        <v>#REF!</v>
      </c>
      <c r="F11" s="2" t="e">
        <f>#REF!</f>
        <v>#REF!</v>
      </c>
      <c r="G11" s="5" t="e">
        <f>C11-#REF!</f>
        <v>#REF!</v>
      </c>
    </row>
    <row r="12" spans="1:7" x14ac:dyDescent="0.25">
      <c r="A12" s="1" t="s">
        <v>44</v>
      </c>
      <c r="C12" s="2" t="e">
        <f t="shared" si="0"/>
        <v>#REF!</v>
      </c>
      <c r="D12" s="2" t="e">
        <f>#REF!</f>
        <v>#REF!</v>
      </c>
      <c r="E12" s="2" t="e">
        <f>'2021'!#REF!</f>
        <v>#REF!</v>
      </c>
      <c r="F12" s="2" t="e">
        <f>#REF!</f>
        <v>#REF!</v>
      </c>
      <c r="G12" s="5" t="e">
        <f>C12-#REF!</f>
        <v>#REF!</v>
      </c>
    </row>
    <row r="13" spans="1:7" x14ac:dyDescent="0.25">
      <c r="A13" s="1" t="s">
        <v>45</v>
      </c>
      <c r="C13" s="2" t="e">
        <f t="shared" si="0"/>
        <v>#REF!</v>
      </c>
      <c r="D13" s="2" t="e">
        <f>#REF!</f>
        <v>#REF!</v>
      </c>
      <c r="E13" s="2" t="e">
        <f>'2021'!#REF!</f>
        <v>#REF!</v>
      </c>
      <c r="F13" s="2" t="e">
        <f>#REF!</f>
        <v>#REF!</v>
      </c>
      <c r="G13" s="2" t="e">
        <f>C13-#REF!</f>
        <v>#REF!</v>
      </c>
    </row>
    <row r="14" spans="1:7" x14ac:dyDescent="0.25">
      <c r="A14" s="1" t="s">
        <v>46</v>
      </c>
      <c r="C14" s="2" t="e">
        <f t="shared" si="0"/>
        <v>#REF!</v>
      </c>
      <c r="D14" s="2" t="e">
        <f>#REF!</f>
        <v>#REF!</v>
      </c>
      <c r="E14" s="2" t="e">
        <f>'2021'!#REF!</f>
        <v>#REF!</v>
      </c>
      <c r="F14" s="2" t="e">
        <f>#REF!</f>
        <v>#REF!</v>
      </c>
      <c r="G14" s="2" t="e">
        <f>C14-#REF!</f>
        <v>#REF!</v>
      </c>
    </row>
    <row r="15" spans="1:7" x14ac:dyDescent="0.25">
      <c r="A15" s="1" t="s">
        <v>47</v>
      </c>
      <c r="C15" s="2" t="e">
        <f t="shared" si="0"/>
        <v>#REF!</v>
      </c>
      <c r="D15" s="2" t="e">
        <f>#REF!</f>
        <v>#REF!</v>
      </c>
      <c r="E15" s="2" t="e">
        <f>'2021'!#REF!</f>
        <v>#REF!</v>
      </c>
      <c r="F15" s="2" t="e">
        <f>#REF!</f>
        <v>#REF!</v>
      </c>
      <c r="G15" s="2" t="e">
        <f>C15-#REF!</f>
        <v>#REF!</v>
      </c>
    </row>
    <row r="16" spans="1:7" x14ac:dyDescent="0.25">
      <c r="A16" s="1" t="s">
        <v>48</v>
      </c>
      <c r="C16" s="2" t="e">
        <f t="shared" si="0"/>
        <v>#REF!</v>
      </c>
      <c r="D16" s="2" t="e">
        <f>#REF!</f>
        <v>#REF!</v>
      </c>
      <c r="E16" s="2" t="e">
        <f>'2021'!#REF!</f>
        <v>#REF!</v>
      </c>
      <c r="F16" s="2" t="e">
        <f>#REF!</f>
        <v>#REF!</v>
      </c>
      <c r="G16" s="2" t="e">
        <f>C16-#REF!</f>
        <v>#REF!</v>
      </c>
    </row>
    <row r="17" spans="1:7" x14ac:dyDescent="0.25">
      <c r="A17" s="1" t="s">
        <v>49</v>
      </c>
      <c r="C17" s="2" t="e">
        <f t="shared" si="0"/>
        <v>#REF!</v>
      </c>
      <c r="D17" s="2" t="e">
        <f>#REF!</f>
        <v>#REF!</v>
      </c>
      <c r="E17" s="2" t="e">
        <f>'2021'!#REF!</f>
        <v>#REF!</v>
      </c>
      <c r="F17" s="2" t="e">
        <f>#REF!</f>
        <v>#REF!</v>
      </c>
      <c r="G17" s="2" t="e">
        <f>C17-#REF!</f>
        <v>#REF!</v>
      </c>
    </row>
    <row r="18" spans="1:7" x14ac:dyDescent="0.25">
      <c r="A18" s="1" t="s">
        <v>50</v>
      </c>
      <c r="C18" s="2" t="e">
        <f t="shared" si="0"/>
        <v>#REF!</v>
      </c>
      <c r="D18" s="2" t="e">
        <f>#REF!</f>
        <v>#REF!</v>
      </c>
      <c r="E18" s="2" t="e">
        <f>'2021'!#REF!</f>
        <v>#REF!</v>
      </c>
      <c r="F18" s="2" t="e">
        <f>#REF!</f>
        <v>#REF!</v>
      </c>
      <c r="G18" s="2" t="e">
        <f>C18-#REF!</f>
        <v>#REF!</v>
      </c>
    </row>
    <row r="19" spans="1:7" x14ac:dyDescent="0.25">
      <c r="A19" s="1" t="s">
        <v>51</v>
      </c>
      <c r="C19" s="2" t="e">
        <f t="shared" si="0"/>
        <v>#REF!</v>
      </c>
      <c r="D19" s="2" t="e">
        <f>#REF!</f>
        <v>#REF!</v>
      </c>
      <c r="E19" s="2" t="e">
        <f>'2021'!#REF!</f>
        <v>#REF!</v>
      </c>
      <c r="F19" s="2" t="e">
        <f>#REF!</f>
        <v>#REF!</v>
      </c>
      <c r="G19" s="2" t="e">
        <f>C19-#REF!</f>
        <v>#REF!</v>
      </c>
    </row>
    <row r="20" spans="1:7" x14ac:dyDescent="0.25">
      <c r="A20" s="1" t="s">
        <v>52</v>
      </c>
      <c r="C20" s="2" t="e">
        <f t="shared" si="0"/>
        <v>#REF!</v>
      </c>
      <c r="D20" s="2" t="e">
        <f>#REF!</f>
        <v>#REF!</v>
      </c>
      <c r="E20" s="2" t="e">
        <f>'2021'!#REF!</f>
        <v>#REF!</v>
      </c>
      <c r="F20" s="2" t="e">
        <f>#REF!</f>
        <v>#REF!</v>
      </c>
      <c r="G20" s="5" t="e">
        <f>C20-#REF!</f>
        <v>#REF!</v>
      </c>
    </row>
    <row r="21" spans="1:7" x14ac:dyDescent="0.25">
      <c r="A21" s="1" t="s">
        <v>53</v>
      </c>
      <c r="C21" s="2" t="e">
        <f t="shared" si="0"/>
        <v>#REF!</v>
      </c>
      <c r="D21" s="2" t="e">
        <f>#REF!</f>
        <v>#REF!</v>
      </c>
      <c r="E21" s="2" t="e">
        <f>'2021'!#REF!</f>
        <v>#REF!</v>
      </c>
      <c r="F21" s="2" t="e">
        <f>#REF!</f>
        <v>#REF!</v>
      </c>
      <c r="G21" s="2" t="e">
        <f>C21-#REF!</f>
        <v>#REF!</v>
      </c>
    </row>
    <row r="22" spans="1:7" x14ac:dyDescent="0.25">
      <c r="E22" s="2"/>
      <c r="F22" s="2"/>
    </row>
    <row r="23" spans="1:7" x14ac:dyDescent="0.25">
      <c r="E23" s="2"/>
      <c r="F23" s="2"/>
    </row>
    <row r="24" spans="1:7" x14ac:dyDescent="0.25">
      <c r="A24" s="1" t="s">
        <v>35</v>
      </c>
      <c r="B24" s="1" t="e">
        <f>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C24-#REF!</f>
        <v>#REF!</v>
      </c>
    </row>
    <row r="26" spans="1:7" x14ac:dyDescent="0.25">
      <c r="A26" s="1" t="s">
        <v>54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x14ac:dyDescent="0.25">
      <c r="B27" s="1">
        <v>470</v>
      </c>
    </row>
    <row r="29" spans="1:7" x14ac:dyDescent="0.25">
      <c r="A29" s="1" t="s">
        <v>56</v>
      </c>
      <c r="C29" s="2" t="e">
        <f>D29+E29+F29</f>
        <v>#REF!</v>
      </c>
      <c r="D29" s="2" t="e">
        <f>#REF!</f>
        <v>#REF!</v>
      </c>
      <c r="E29" s="2" t="e">
        <f>'2021'!#REF!</f>
        <v>#REF!</v>
      </c>
      <c r="F29" s="2" t="e">
        <f>#REF!</f>
        <v>#REF!</v>
      </c>
    </row>
    <row r="30" spans="1:7" x14ac:dyDescent="0.25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x14ac:dyDescent="0.25">
      <c r="C31" s="2" t="e">
        <f>SUM(C29:C30)</f>
        <v>#REF!</v>
      </c>
      <c r="D31" s="2" t="e">
        <f>SUM(D29:D30)</f>
        <v>#REF!</v>
      </c>
      <c r="E31" s="2" t="e">
        <f>SUM(E29:E30)</f>
        <v>#REF!</v>
      </c>
      <c r="F31" s="2" t="e">
        <f>SUM(F29:F30)</f>
        <v>#REF!</v>
      </c>
    </row>
    <row r="32" spans="1:7" x14ac:dyDescent="0.25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свод</vt:lpstr>
      <vt:lpstr>'2021'!Заголовки_для_печати</vt:lpstr>
    </vt:vector>
  </TitlesOfParts>
  <Company>plo.lan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Михалченкова</cp:lastModifiedBy>
  <cp:lastPrinted>2023-05-30T10:32:59Z</cp:lastPrinted>
  <dcterms:created xsi:type="dcterms:W3CDTF">2019-06-18T13:49:47Z</dcterms:created>
  <dcterms:modified xsi:type="dcterms:W3CDTF">2023-05-30T10:33:39Z</dcterms:modified>
</cp:coreProperties>
</file>