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ело7\AppData\Roaming\1C\Файлы\ДокументооборотКОРП\Богуславская Мария Валерьевна 09a5478c-5f68-11e0-8a39-0025900be2dc\"/>
    </mc:Choice>
  </mc:AlternateContent>
  <bookViews>
    <workbookView xWindow="0" yWindow="0" windowWidth="19200" windowHeight="11592"/>
  </bookViews>
  <sheets>
    <sheet name="Альфа" sheetId="1" r:id="rId1"/>
  </sheets>
  <definedNames>
    <definedName name="_xlnm.Print_Area" localSheetId="0">Альфа!$A$1:$M$14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4" i="1" l="1"/>
  <c r="N13" i="1"/>
  <c r="N12" i="1"/>
  <c r="N11" i="1"/>
  <c r="N10" i="1"/>
  <c r="M10" i="1" l="1"/>
  <c r="M11" i="1"/>
  <c r="M12" i="1"/>
  <c r="M13" i="1"/>
  <c r="M14" i="1"/>
</calcChain>
</file>

<file path=xl/sharedStrings.xml><?xml version="1.0" encoding="utf-8"?>
<sst xmlns="http://schemas.openxmlformats.org/spreadsheetml/2006/main" count="29" uniqueCount="24">
  <si>
    <t>№ п/п</t>
  </si>
  <si>
    <t>Показатель объема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</si>
  <si>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</si>
  <si>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</si>
  <si>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Организация мероприятий, направленных на профилактику асоциального и деструктивного поведения подростков и молодежи, находящейся в социально опасном положении</t>
  </si>
  <si>
    <t>Организация досуга детей, подростков, молодежи</t>
  </si>
  <si>
    <t>Наименование муниципальной услуги</t>
  </si>
  <si>
    <t>Количество мероприятий</t>
  </si>
  <si>
    <t xml:space="preserve"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
</t>
  </si>
  <si>
    <t>Нормативные затраты на общехозяйственные нужды, руб.</t>
  </si>
  <si>
    <t>МЗ</t>
  </si>
  <si>
    <t>ИНЗ</t>
  </si>
  <si>
    <t>КУ</t>
  </si>
  <si>
    <t>УС</t>
  </si>
  <si>
    <t>ТУ</t>
  </si>
  <si>
    <t>ОС</t>
  </si>
  <si>
    <t>ОТ</t>
  </si>
  <si>
    <t>Приложение</t>
  </si>
  <si>
    <t>ПНЗ</t>
  </si>
  <si>
    <t>Нормативные затраты, непосредственно связанные с оказанием муниципальной услуги, руб.</t>
  </si>
  <si>
    <t>Нормативные затраты на оказание муниципальных услуг, руб</t>
  </si>
  <si>
    <t>от  _____________  №   __________</t>
  </si>
  <si>
    <t xml:space="preserve">к постановлению администрации </t>
  </si>
  <si>
    <t xml:space="preserve"> Нормативные затраты на оказание муниципальных услуг (выполнение работ) Муниципального автономного учреждения "Молодёжный центр "Альфа" муниципального образования "Всеволожский муниципальный район"Ленинградской области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</si>
</sst>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₽_-;\-* #,##0\ _₽_-;_-* &quot;-&quot;\ _₽_-;_-@_-"/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24"/>
      <color theme="1"/>
      <name val="Times New Roman"/>
      <family val="1"/>
      <charset val="204"/>
    </font>
    <font>
      <i/>
      <sz val="24"/>
      <color theme="1"/>
      <name val="Times New Roman"/>
      <family val="1"/>
      <charset val="204"/>
    </font>
    <font>
      <i/>
      <sz val="2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/>
    <xf numFmtId="41" fontId="1" fillId="0" borderId="0" xfId="0" applyNumberFormat="1" applyFont="1"/>
    <xf numFmtId="41" fontId="1" fillId="0" borderId="0" xfId="0" applyNumberFormat="1" applyFont="1" applyAlignment="1"/>
    <xf numFmtId="0" fontId="1" fillId="2" borderId="0" xfId="0" applyFont="1" applyFill="1"/>
    <xf numFmtId="41" fontId="1" fillId="2" borderId="0" xfId="0" applyNumberFormat="1" applyFont="1" applyFill="1"/>
    <xf numFmtId="41" fontId="1" fillId="2" borderId="0" xfId="0" applyNumberFormat="1" applyFont="1" applyFill="1" applyAlignment="1"/>
    <xf numFmtId="0" fontId="1" fillId="0" borderId="0" xfId="0" applyFont="1" applyBorder="1"/>
    <xf numFmtId="0" fontId="2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/>
    <xf numFmtId="41" fontId="3" fillId="2" borderId="0" xfId="0" applyNumberFormat="1" applyFont="1" applyFill="1"/>
    <xf numFmtId="0" fontId="3" fillId="0" borderId="0" xfId="0" applyFont="1"/>
    <xf numFmtId="41" fontId="3" fillId="0" borderId="0" xfId="0" applyNumberFormat="1" applyFont="1"/>
    <xf numFmtId="0" fontId="3" fillId="2" borderId="1" xfId="0" applyFont="1" applyFill="1" applyBorder="1" applyAlignment="1">
      <alignment horizontal="center" vertical="center" textRotation="90" wrapText="1"/>
    </xf>
    <xf numFmtId="43" fontId="3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/>
    <xf numFmtId="2" fontId="1" fillId="0" borderId="0" xfId="0" applyNumberFormat="1" applyFont="1"/>
    <xf numFmtId="0" fontId="7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"/>
  <sheetViews>
    <sheetView tabSelected="1" view="pageBreakPreview" topLeftCell="A5" zoomScale="37" zoomScaleNormal="75" zoomScaleSheetLayoutView="37" workbookViewId="0">
      <selection activeCell="E9" sqref="E9"/>
    </sheetView>
  </sheetViews>
  <sheetFormatPr defaultColWidth="9.109375" defaultRowHeight="15.6" x14ac:dyDescent="0.3"/>
  <cols>
    <col min="1" max="1" width="5.88671875" style="1" customWidth="1"/>
    <col min="2" max="2" width="88.21875" style="1" customWidth="1"/>
    <col min="3" max="3" width="8.88671875" style="1" customWidth="1"/>
    <col min="4" max="4" width="18.6640625" style="1" customWidth="1"/>
    <col min="5" max="5" width="17.5546875" style="1" customWidth="1"/>
    <col min="6" max="6" width="17.44140625" style="1" customWidth="1"/>
    <col min="7" max="7" width="16.6640625" style="1" customWidth="1"/>
    <col min="8" max="8" width="16.21875" style="1" customWidth="1"/>
    <col min="9" max="9" width="16.109375" style="1" customWidth="1"/>
    <col min="10" max="10" width="16.6640625" style="1" customWidth="1"/>
    <col min="11" max="11" width="18.33203125" style="1" customWidth="1"/>
    <col min="12" max="12" width="19.44140625" style="1" customWidth="1"/>
    <col min="13" max="13" width="39" style="1" customWidth="1"/>
    <col min="14" max="14" width="26.44140625" style="1" customWidth="1"/>
    <col min="15" max="15" width="21.88671875" style="22" customWidth="1"/>
    <col min="16" max="16" width="18" style="1" customWidth="1"/>
    <col min="17" max="18" width="16" style="1" customWidth="1"/>
    <col min="19" max="19" width="13.6640625" style="1" bestFit="1" customWidth="1"/>
    <col min="20" max="20" width="17.33203125" style="1" customWidth="1"/>
    <col min="21" max="21" width="11.33203125" style="1" customWidth="1"/>
    <col min="22" max="22" width="15" style="1" customWidth="1"/>
    <col min="23" max="24" width="11.5546875" style="1" customWidth="1"/>
    <col min="25" max="25" width="12.5546875" style="1" customWidth="1"/>
    <col min="26" max="26" width="14.109375" style="1" customWidth="1"/>
    <col min="27" max="27" width="12.109375" style="1" customWidth="1"/>
    <col min="28" max="28" width="14.6640625" style="1" customWidth="1"/>
    <col min="29" max="29" width="10.88671875" style="1" bestFit="1" customWidth="1"/>
    <col min="30" max="30" width="13.6640625" style="1" customWidth="1"/>
    <col min="31" max="31" width="10.88671875" style="1" bestFit="1" customWidth="1"/>
    <col min="32" max="32" width="13.6640625" style="1" bestFit="1" customWidth="1"/>
    <col min="33" max="33" width="23.44140625" style="1" customWidth="1"/>
    <col min="34" max="16384" width="9.109375" style="1"/>
  </cols>
  <sheetData>
    <row r="1" spans="1:48" ht="30.6" x14ac:dyDescent="0.55000000000000004">
      <c r="K1" s="23"/>
      <c r="L1" s="23"/>
      <c r="M1" s="23" t="s">
        <v>17</v>
      </c>
      <c r="N1" s="9"/>
    </row>
    <row r="2" spans="1:48" ht="31.2" x14ac:dyDescent="0.6">
      <c r="K2" s="31"/>
      <c r="L2" s="32"/>
      <c r="M2" s="32"/>
      <c r="N2" s="9"/>
    </row>
    <row r="3" spans="1:48" ht="31.2" x14ac:dyDescent="0.6">
      <c r="K3" s="31" t="s">
        <v>22</v>
      </c>
      <c r="L3" s="32"/>
      <c r="M3" s="32"/>
      <c r="N3" s="9"/>
    </row>
    <row r="4" spans="1:48" ht="39.75" customHeight="1" x14ac:dyDescent="0.6">
      <c r="K4" s="31" t="s">
        <v>21</v>
      </c>
      <c r="L4" s="32"/>
      <c r="M4" s="32"/>
      <c r="N4" s="9"/>
    </row>
    <row r="5" spans="1:48" ht="21" x14ac:dyDescent="0.4">
      <c r="K5" s="10"/>
      <c r="L5" s="10"/>
      <c r="M5" s="10"/>
    </row>
    <row r="6" spans="1:48" ht="70.2" customHeight="1" x14ac:dyDescent="0.55000000000000004">
      <c r="A6" s="33" t="s">
        <v>23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48" ht="18.75" customHeight="1" x14ac:dyDescent="0.3"/>
    <row r="8" spans="1:48" ht="78.75" customHeight="1" x14ac:dyDescent="0.3">
      <c r="A8" s="24" t="s">
        <v>0</v>
      </c>
      <c r="B8" s="24" t="s">
        <v>6</v>
      </c>
      <c r="C8" s="26" t="s">
        <v>1</v>
      </c>
      <c r="D8" s="28" t="s">
        <v>19</v>
      </c>
      <c r="E8" s="29"/>
      <c r="F8" s="30"/>
      <c r="G8" s="28" t="s">
        <v>9</v>
      </c>
      <c r="H8" s="29"/>
      <c r="I8" s="29"/>
      <c r="J8" s="29"/>
      <c r="K8" s="29"/>
      <c r="L8" s="30"/>
      <c r="M8" s="24" t="s">
        <v>20</v>
      </c>
    </row>
    <row r="9" spans="1:48" ht="86.25" customHeight="1" x14ac:dyDescent="0.3">
      <c r="A9" s="25"/>
      <c r="B9" s="25"/>
      <c r="C9" s="27"/>
      <c r="D9" s="11" t="s">
        <v>16</v>
      </c>
      <c r="E9" s="11" t="s">
        <v>10</v>
      </c>
      <c r="F9" s="11" t="s">
        <v>11</v>
      </c>
      <c r="G9" s="11" t="s">
        <v>13</v>
      </c>
      <c r="H9" s="11" t="s">
        <v>14</v>
      </c>
      <c r="I9" s="11" t="s">
        <v>12</v>
      </c>
      <c r="J9" s="11" t="s">
        <v>18</v>
      </c>
      <c r="K9" s="11" t="s">
        <v>15</v>
      </c>
      <c r="L9" s="11" t="s">
        <v>10</v>
      </c>
      <c r="M9" s="2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8" s="2" customFormat="1" ht="124.5" customHeight="1" x14ac:dyDescent="0.3">
      <c r="A10" s="12">
        <v>1</v>
      </c>
      <c r="B10" s="13" t="s">
        <v>8</v>
      </c>
      <c r="C10" s="18" t="s">
        <v>7</v>
      </c>
      <c r="D10" s="20">
        <v>809642.33</v>
      </c>
      <c r="E10" s="20">
        <v>48537.13</v>
      </c>
      <c r="F10" s="20">
        <v>184049.69</v>
      </c>
      <c r="G10" s="20">
        <v>18356.25</v>
      </c>
      <c r="H10" s="20">
        <v>8412.5300000000007</v>
      </c>
      <c r="I10" s="20">
        <v>23007.84</v>
      </c>
      <c r="J10" s="20">
        <v>43343.4</v>
      </c>
      <c r="K10" s="20">
        <v>1929.35</v>
      </c>
      <c r="L10" s="20">
        <v>2565.73</v>
      </c>
      <c r="M10" s="19">
        <f>SUM(D10:L10)</f>
        <v>1139844.25</v>
      </c>
      <c r="N10" s="21">
        <f>M10*35</f>
        <v>39894548.75</v>
      </c>
      <c r="O10" s="21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4"/>
      <c r="AP10" s="4"/>
      <c r="AQ10" s="4"/>
      <c r="AR10" s="4"/>
      <c r="AS10" s="4"/>
      <c r="AT10" s="4"/>
      <c r="AU10" s="4"/>
      <c r="AV10" s="4"/>
    </row>
    <row r="11" spans="1:48" s="2" customFormat="1" ht="102.75" customHeight="1" x14ac:dyDescent="0.3">
      <c r="A11" s="12">
        <v>2</v>
      </c>
      <c r="B11" s="13" t="s">
        <v>2</v>
      </c>
      <c r="C11" s="18" t="s">
        <v>7</v>
      </c>
      <c r="D11" s="20">
        <v>448930.98</v>
      </c>
      <c r="E11" s="20">
        <v>5905.76</v>
      </c>
      <c r="F11" s="20">
        <v>14113.17</v>
      </c>
      <c r="G11" s="20">
        <v>6812.96</v>
      </c>
      <c r="H11" s="20">
        <v>1338.85</v>
      </c>
      <c r="I11" s="20">
        <v>38271.89</v>
      </c>
      <c r="J11" s="20">
        <v>939.21</v>
      </c>
      <c r="K11" s="20">
        <v>1546.08</v>
      </c>
      <c r="L11" s="20">
        <v>1709.5</v>
      </c>
      <c r="M11" s="19">
        <f>SUM(D11:L11)</f>
        <v>519568.4</v>
      </c>
      <c r="N11" s="21">
        <f>M11*20</f>
        <v>10391368</v>
      </c>
      <c r="O11" s="21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4"/>
      <c r="AP11" s="4"/>
      <c r="AQ11" s="4"/>
      <c r="AR11" s="4"/>
      <c r="AS11" s="4"/>
      <c r="AT11" s="4"/>
      <c r="AU11" s="4"/>
      <c r="AV11" s="4"/>
    </row>
    <row r="12" spans="1:48" s="2" customFormat="1" ht="114" customHeight="1" x14ac:dyDescent="0.3">
      <c r="A12" s="12">
        <v>3</v>
      </c>
      <c r="B12" s="13" t="s">
        <v>3</v>
      </c>
      <c r="C12" s="18" t="s">
        <v>7</v>
      </c>
      <c r="D12" s="20">
        <v>536167.97</v>
      </c>
      <c r="E12" s="20">
        <v>65768.92</v>
      </c>
      <c r="F12" s="20">
        <v>186818.47</v>
      </c>
      <c r="G12" s="20">
        <v>9104.93</v>
      </c>
      <c r="H12" s="20">
        <v>8258.33</v>
      </c>
      <c r="I12" s="20">
        <v>23380.87</v>
      </c>
      <c r="J12" s="20">
        <v>144858.34</v>
      </c>
      <c r="K12" s="20">
        <v>33910.94</v>
      </c>
      <c r="L12" s="20">
        <v>37104.57</v>
      </c>
      <c r="M12" s="19">
        <f>SUM(D12:L12)</f>
        <v>1045373.34</v>
      </c>
      <c r="N12" s="21">
        <f>M12*26</f>
        <v>27179706.84</v>
      </c>
      <c r="O12" s="21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4"/>
      <c r="AP12" s="4"/>
      <c r="AQ12" s="4"/>
      <c r="AR12" s="4"/>
      <c r="AS12" s="4"/>
      <c r="AT12" s="4"/>
      <c r="AU12" s="4"/>
      <c r="AV12" s="4"/>
    </row>
    <row r="13" spans="1:48" s="2" customFormat="1" ht="112.5" customHeight="1" x14ac:dyDescent="0.3">
      <c r="A13" s="12">
        <v>4</v>
      </c>
      <c r="B13" s="13" t="s">
        <v>5</v>
      </c>
      <c r="C13" s="18" t="s">
        <v>7</v>
      </c>
      <c r="D13" s="20">
        <v>314945.11</v>
      </c>
      <c r="E13" s="20">
        <v>41988.18</v>
      </c>
      <c r="F13" s="20">
        <v>113457.2</v>
      </c>
      <c r="G13" s="20">
        <v>6025.77</v>
      </c>
      <c r="H13" s="20">
        <v>6542.91</v>
      </c>
      <c r="I13" s="20">
        <v>36005.919999999998</v>
      </c>
      <c r="J13" s="20">
        <v>137762.43</v>
      </c>
      <c r="K13" s="20">
        <v>5061.8500000000004</v>
      </c>
      <c r="L13" s="20">
        <v>4794.21</v>
      </c>
      <c r="M13" s="19">
        <f>D13+E13+F13+G13+H13+I13+J13+K13+L13</f>
        <v>666583.57999999996</v>
      </c>
      <c r="N13" s="21">
        <f>M13*31</f>
        <v>20664090.98</v>
      </c>
      <c r="O13" s="21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4"/>
      <c r="AP13" s="4"/>
      <c r="AQ13" s="4"/>
      <c r="AR13" s="4"/>
      <c r="AS13" s="4"/>
      <c r="AT13" s="4"/>
      <c r="AU13" s="4"/>
      <c r="AV13" s="4"/>
    </row>
    <row r="14" spans="1:48" s="2" customFormat="1" ht="115.5" customHeight="1" x14ac:dyDescent="0.3">
      <c r="A14" s="12">
        <v>5</v>
      </c>
      <c r="B14" s="13" t="s">
        <v>4</v>
      </c>
      <c r="C14" s="18" t="s">
        <v>7</v>
      </c>
      <c r="D14" s="20">
        <v>63025.05</v>
      </c>
      <c r="E14" s="20">
        <v>6921.13</v>
      </c>
      <c r="F14" s="20">
        <v>23585.29</v>
      </c>
      <c r="G14" s="20">
        <v>551.91999999999996</v>
      </c>
      <c r="H14" s="20">
        <v>1482.29</v>
      </c>
      <c r="I14" s="20">
        <v>6580.21</v>
      </c>
      <c r="J14" s="20">
        <v>6244.56</v>
      </c>
      <c r="K14" s="20">
        <v>5191.78</v>
      </c>
      <c r="L14" s="20">
        <v>10006.83</v>
      </c>
      <c r="M14" s="19">
        <f>D14+E14+F14+G14+H14+I14+J14+K14+L14</f>
        <v>123589.06</v>
      </c>
      <c r="N14" s="21">
        <f>M14*6</f>
        <v>741534.36</v>
      </c>
      <c r="O14" s="21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4"/>
      <c r="AP14" s="4"/>
      <c r="AQ14" s="4"/>
      <c r="AR14" s="4"/>
      <c r="AS14" s="4"/>
      <c r="AT14" s="4"/>
      <c r="AU14" s="4"/>
      <c r="AV14" s="4"/>
    </row>
    <row r="15" spans="1:48" ht="21" x14ac:dyDescent="0.4">
      <c r="A15" s="14"/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3"/>
      <c r="AP15" s="3"/>
      <c r="AQ15" s="3"/>
      <c r="AR15" s="3"/>
      <c r="AS15" s="3"/>
      <c r="AT15" s="3"/>
      <c r="AU15" s="3"/>
      <c r="AV15" s="3"/>
    </row>
    <row r="16" spans="1:48" ht="21" x14ac:dyDescent="0.4">
      <c r="A16" s="14"/>
      <c r="B16" s="14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3"/>
      <c r="AP16" s="3"/>
      <c r="AQ16" s="3"/>
      <c r="AR16" s="3"/>
      <c r="AS16" s="3"/>
      <c r="AT16" s="3"/>
      <c r="AU16" s="3"/>
      <c r="AV16" s="3"/>
    </row>
    <row r="17" spans="1:48" ht="21" x14ac:dyDescent="0.4">
      <c r="A17" s="14"/>
      <c r="B17" s="14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4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3"/>
      <c r="AP17" s="3"/>
      <c r="AQ17" s="3"/>
      <c r="AR17" s="3"/>
      <c r="AS17" s="3"/>
      <c r="AT17" s="3"/>
      <c r="AU17" s="3"/>
      <c r="AV17" s="3"/>
    </row>
    <row r="18" spans="1:48" ht="21" x14ac:dyDescent="0.4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8" ht="21" x14ac:dyDescent="0.4">
      <c r="A19" s="16"/>
      <c r="B19" s="16"/>
      <c r="C19" s="16"/>
      <c r="D19" s="16"/>
      <c r="E19" s="16"/>
      <c r="F19" s="16"/>
      <c r="G19" s="16"/>
      <c r="H19" s="16"/>
      <c r="I19" s="16"/>
      <c r="J19" s="17"/>
      <c r="K19" s="16"/>
      <c r="L19" s="17"/>
      <c r="M19" s="16"/>
      <c r="N19" s="3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8" spans="1:48" x14ac:dyDescent="0.3">
      <c r="N28" s="8"/>
    </row>
  </sheetData>
  <mergeCells count="10">
    <mergeCell ref="A8:A9"/>
    <mergeCell ref="B8:B9"/>
    <mergeCell ref="C8:C9"/>
    <mergeCell ref="D8:F8"/>
    <mergeCell ref="K2:M2"/>
    <mergeCell ref="K3:M3"/>
    <mergeCell ref="K4:M4"/>
    <mergeCell ref="M8:M9"/>
    <mergeCell ref="G8:L8"/>
    <mergeCell ref="A6:M6"/>
  </mergeCells>
  <pageMargins left="0.59055118110236227" right="0" top="1.1811023622047245" bottom="0.15748031496062992" header="0.31496062992125984" footer="0.31496062992125984"/>
  <pageSetup paperSize="9" scale="45" orientation="landscape" r:id="rId1"/>
  <headerFooter>
    <oddHeader>&amp;R&amp;G</oddHeader>
  </headerFooter>
  <rowBreaks count="1" manualBreakCount="1">
    <brk id="14" max="12" man="1"/>
  </rowBreaks>
  <colBreaks count="1" manualBreakCount="1">
    <brk id="13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Альфа</vt:lpstr>
      <vt:lpstr>Альфа!Область_печати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Богуславская</cp:lastModifiedBy>
  <cp:lastPrinted>2021-12-28T06:51:38Z</cp:lastPrinted>
  <dcterms:created xsi:type="dcterms:W3CDTF">2017-06-06T15:17:45Z</dcterms:created>
  <dcterms:modified xsi:type="dcterms:W3CDTF">2021-12-28T06:51:39Z</dcterms:modified>
</cp:coreProperties>
</file>